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filterPrivacy="1" codeName="ThisWorkbook"/>
  <xr:revisionPtr revIDLastSave="0" documentId="13_ncr:1_{015D77D7-6B2F-4672-A0F9-61C6E9331882}" xr6:coauthVersionLast="47" xr6:coauthVersionMax="47" xr10:uidLastSave="{00000000-0000-0000-0000-000000000000}"/>
  <bookViews>
    <workbookView xWindow="-108" yWindow="-108" windowWidth="23256" windowHeight="12456" tabRatio="924" xr2:uid="{00000000-000D-0000-FFFF-FFFF00000000}"/>
  </bookViews>
  <sheets>
    <sheet name="はじめに" sheetId="8" r:id="rId1"/>
    <sheet name="申請" sheetId="9" r:id="rId2"/>
    <sheet name="入力例（装置本体の初期化時）" sheetId="5" r:id="rId3"/>
    <sheet name="入力例（装置本体の交換時）" sheetId="3" r:id="rId4"/>
    <sheet name="入力例（容量削減機能ライセンスキー）" sheetId="11" r:id="rId5"/>
    <sheet name="データ" sheetId="4" state="hidden"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4" i="11" l="1"/>
  <c r="C84" i="11"/>
  <c r="I83" i="11"/>
  <c r="C83" i="11"/>
  <c r="C82" i="11"/>
  <c r="I81" i="11"/>
  <c r="C81" i="11"/>
  <c r="I80" i="11"/>
  <c r="C80" i="11"/>
  <c r="E79" i="11"/>
  <c r="C77" i="11"/>
  <c r="I76" i="11"/>
  <c r="C76" i="11"/>
  <c r="C75" i="11"/>
  <c r="I74" i="11"/>
  <c r="C74" i="11"/>
  <c r="I73" i="11"/>
  <c r="C73" i="11"/>
  <c r="E72" i="11"/>
  <c r="I70" i="11"/>
  <c r="C70" i="11"/>
  <c r="I69" i="11"/>
  <c r="C69" i="11"/>
  <c r="C68" i="11"/>
  <c r="I67" i="11"/>
  <c r="C67" i="11"/>
  <c r="I66" i="11"/>
  <c r="C66" i="11"/>
  <c r="E65" i="11"/>
  <c r="I63" i="11"/>
  <c r="C63" i="11"/>
  <c r="I62" i="11"/>
  <c r="C62" i="11"/>
  <c r="C61" i="11"/>
  <c r="I60" i="11"/>
  <c r="C60" i="11"/>
  <c r="I59" i="11"/>
  <c r="C59" i="11"/>
  <c r="E58" i="11"/>
  <c r="I56" i="11"/>
  <c r="C56" i="11"/>
  <c r="I55" i="11"/>
  <c r="C55" i="11"/>
  <c r="C54" i="11"/>
  <c r="I53" i="11"/>
  <c r="C53" i="11"/>
  <c r="I52" i="11"/>
  <c r="C52" i="11"/>
  <c r="E51" i="11"/>
  <c r="I49" i="11"/>
  <c r="C49" i="11"/>
  <c r="I48" i="11"/>
  <c r="C48" i="11"/>
  <c r="C47" i="11"/>
  <c r="I46" i="11"/>
  <c r="C46" i="11"/>
  <c r="I45" i="11"/>
  <c r="C45" i="11"/>
  <c r="E44" i="11"/>
  <c r="C42" i="11"/>
  <c r="C41" i="11"/>
  <c r="C40" i="11"/>
  <c r="C39" i="11"/>
  <c r="C38" i="11"/>
  <c r="E37" i="11"/>
  <c r="C35" i="11"/>
  <c r="C34" i="11"/>
  <c r="C33" i="11"/>
  <c r="C32" i="11"/>
  <c r="C31" i="11"/>
  <c r="E30" i="11"/>
  <c r="C30" i="11"/>
  <c r="C37" i="11" s="1"/>
  <c r="C44" i="11" s="1"/>
  <c r="C51" i="11" s="1"/>
  <c r="C58" i="11" s="1"/>
  <c r="C65" i="11" s="1"/>
  <c r="C72" i="11" s="1"/>
  <c r="C79" i="11" s="1"/>
  <c r="C28" i="11"/>
  <c r="C27" i="11"/>
  <c r="C26" i="11"/>
  <c r="C25" i="11"/>
  <c r="C24" i="11"/>
  <c r="C23" i="11"/>
  <c r="I20" i="11"/>
  <c r="I62" i="9"/>
  <c r="I55" i="9"/>
  <c r="I48" i="9"/>
  <c r="I41" i="9"/>
  <c r="I34" i="9"/>
  <c r="I27" i="9"/>
  <c r="I20" i="9"/>
  <c r="I84" i="9"/>
  <c r="C84" i="9"/>
  <c r="I83" i="9"/>
  <c r="C83" i="9"/>
  <c r="C82" i="9"/>
  <c r="I81" i="9"/>
  <c r="C81" i="9"/>
  <c r="I80" i="9"/>
  <c r="C80" i="9"/>
  <c r="E79" i="9"/>
  <c r="C77" i="9"/>
  <c r="I76" i="9"/>
  <c r="C76" i="9"/>
  <c r="C75" i="9"/>
  <c r="I74" i="9"/>
  <c r="C74" i="9"/>
  <c r="I73" i="9"/>
  <c r="C73" i="9"/>
  <c r="E72" i="9"/>
  <c r="I70" i="9"/>
  <c r="C70" i="9"/>
  <c r="I69" i="9"/>
  <c r="C69" i="9"/>
  <c r="C68" i="9"/>
  <c r="I67" i="9"/>
  <c r="C67" i="9"/>
  <c r="I66" i="9"/>
  <c r="C66" i="9"/>
  <c r="E65" i="9"/>
  <c r="I63" i="9"/>
  <c r="C63" i="9"/>
  <c r="C62" i="9"/>
  <c r="C61" i="9"/>
  <c r="I60" i="9"/>
  <c r="C60" i="9"/>
  <c r="I59" i="9"/>
  <c r="C59" i="9"/>
  <c r="E58" i="9"/>
  <c r="I56" i="9"/>
  <c r="C56" i="9"/>
  <c r="C55" i="9"/>
  <c r="C54" i="9"/>
  <c r="I53" i="9"/>
  <c r="C53" i="9"/>
  <c r="I52" i="9"/>
  <c r="C52" i="9"/>
  <c r="E51" i="9"/>
  <c r="I49" i="9"/>
  <c r="C49" i="9"/>
  <c r="C48" i="9"/>
  <c r="C47" i="9"/>
  <c r="I46" i="9"/>
  <c r="C46" i="9"/>
  <c r="I45" i="9"/>
  <c r="C45" i="9"/>
  <c r="E44" i="9"/>
  <c r="I42" i="9"/>
  <c r="C42" i="9"/>
  <c r="C41" i="9"/>
  <c r="C40" i="9"/>
  <c r="I39" i="9"/>
  <c r="C39" i="9"/>
  <c r="I38" i="9"/>
  <c r="C38" i="9"/>
  <c r="E37" i="9"/>
  <c r="C37" i="9"/>
  <c r="C44" i="9" s="1"/>
  <c r="C51" i="9" s="1"/>
  <c r="C58" i="9" s="1"/>
  <c r="C65" i="9" s="1"/>
  <c r="C72" i="9" s="1"/>
  <c r="C79" i="9" s="1"/>
  <c r="I35" i="9"/>
  <c r="C35" i="9"/>
  <c r="C34" i="9"/>
  <c r="C33" i="9"/>
  <c r="I32" i="9"/>
  <c r="C32" i="9"/>
  <c r="I31" i="9"/>
  <c r="C31" i="9"/>
  <c r="E30" i="9"/>
  <c r="C30" i="9"/>
  <c r="I28" i="9"/>
  <c r="C28" i="9"/>
  <c r="C27" i="9"/>
  <c r="C26" i="9"/>
  <c r="I25" i="9"/>
  <c r="C25" i="9"/>
  <c r="I24" i="9"/>
  <c r="C24" i="9"/>
  <c r="C23" i="9"/>
  <c r="I31" i="11"/>
  <c r="I32" i="11"/>
  <c r="I35" i="11"/>
  <c r="I42" i="5" l="1"/>
  <c r="I41" i="5"/>
  <c r="I39" i="5"/>
  <c r="I38" i="5"/>
  <c r="I84" i="5"/>
  <c r="C84" i="5"/>
  <c r="I83" i="5"/>
  <c r="C83" i="5"/>
  <c r="C82" i="5"/>
  <c r="I81" i="5"/>
  <c r="C81" i="5"/>
  <c r="I80" i="5"/>
  <c r="C80" i="5"/>
  <c r="E79" i="5"/>
  <c r="C77" i="5"/>
  <c r="I76" i="5"/>
  <c r="C76" i="5"/>
  <c r="C75" i="5"/>
  <c r="I74" i="5"/>
  <c r="C74" i="5"/>
  <c r="I73" i="5"/>
  <c r="C73" i="5"/>
  <c r="E72" i="5"/>
  <c r="I70" i="5"/>
  <c r="C70" i="5"/>
  <c r="I69" i="5"/>
  <c r="C69" i="5"/>
  <c r="C68" i="5"/>
  <c r="I67" i="5"/>
  <c r="C67" i="5"/>
  <c r="I66" i="5"/>
  <c r="C66" i="5"/>
  <c r="E65" i="5"/>
  <c r="I63" i="5"/>
  <c r="C63" i="5"/>
  <c r="I62" i="5"/>
  <c r="C62" i="5"/>
  <c r="C61" i="5"/>
  <c r="I60" i="5"/>
  <c r="C60" i="5"/>
  <c r="I59" i="5"/>
  <c r="C59" i="5"/>
  <c r="E58" i="5"/>
  <c r="I56" i="5"/>
  <c r="C56" i="5"/>
  <c r="I55" i="5"/>
  <c r="C55" i="5"/>
  <c r="C54" i="5"/>
  <c r="I53" i="5"/>
  <c r="C53" i="5"/>
  <c r="I52" i="5"/>
  <c r="C52" i="5"/>
  <c r="E51" i="5"/>
  <c r="I49" i="5"/>
  <c r="C49" i="5"/>
  <c r="I48" i="5"/>
  <c r="C48" i="5"/>
  <c r="C47" i="5"/>
  <c r="I46" i="5"/>
  <c r="C46" i="5"/>
  <c r="I45" i="5"/>
  <c r="C45" i="5"/>
  <c r="E44" i="5"/>
  <c r="C42" i="5"/>
  <c r="C41" i="5"/>
  <c r="C40" i="5"/>
  <c r="C39" i="5"/>
  <c r="C38" i="5"/>
  <c r="E37" i="5"/>
  <c r="C35" i="5"/>
  <c r="I34" i="5"/>
  <c r="C34" i="5"/>
  <c r="C33" i="5"/>
  <c r="C32" i="5"/>
  <c r="C31" i="5"/>
  <c r="E30" i="5"/>
  <c r="C28" i="5"/>
  <c r="I27" i="5"/>
  <c r="C27" i="5"/>
  <c r="C26" i="5"/>
  <c r="C25" i="5"/>
  <c r="C24" i="5"/>
  <c r="C23" i="5"/>
  <c r="C30" i="5" s="1"/>
  <c r="C37" i="5" s="1"/>
  <c r="C44" i="5" s="1"/>
  <c r="C51" i="5" s="1"/>
  <c r="C58" i="5" s="1"/>
  <c r="C65" i="5" s="1"/>
  <c r="C72" i="5" s="1"/>
  <c r="C79" i="5" s="1"/>
  <c r="I20" i="5"/>
  <c r="E79" i="3"/>
  <c r="E72" i="3"/>
  <c r="E65" i="3"/>
  <c r="E58" i="3"/>
  <c r="E51" i="3"/>
  <c r="E44" i="3"/>
  <c r="E37" i="3"/>
  <c r="E30" i="3"/>
  <c r="I84" i="3"/>
  <c r="I70" i="3"/>
  <c r="I63" i="3"/>
  <c r="I56" i="3"/>
  <c r="I49" i="3"/>
  <c r="I81" i="3"/>
  <c r="I80" i="3"/>
  <c r="I74" i="3"/>
  <c r="I73" i="3"/>
  <c r="I67" i="3"/>
  <c r="I66" i="3"/>
  <c r="I60" i="3"/>
  <c r="I59" i="3"/>
  <c r="I53" i="3"/>
  <c r="I52" i="3"/>
  <c r="I27" i="3"/>
  <c r="I83" i="3"/>
  <c r="I76" i="3"/>
  <c r="I69" i="3"/>
  <c r="I62" i="3"/>
  <c r="I55" i="3"/>
  <c r="I48" i="3"/>
  <c r="I41" i="3"/>
  <c r="I34" i="3"/>
  <c r="I20" i="3"/>
  <c r="I46" i="3"/>
  <c r="I45" i="3"/>
  <c r="I25" i="5"/>
  <c r="I32" i="5"/>
  <c r="I31" i="5"/>
  <c r="I35" i="5"/>
  <c r="I35" i="3"/>
  <c r="I24" i="3"/>
  <c r="I25" i="3"/>
  <c r="I28" i="3"/>
  <c r="I32" i="3"/>
  <c r="I31" i="3"/>
  <c r="C84" i="3" l="1"/>
  <c r="C83" i="3"/>
  <c r="C82" i="3"/>
  <c r="C81" i="3"/>
  <c r="C80" i="3"/>
  <c r="C77" i="3"/>
  <c r="C76" i="3"/>
  <c r="C75" i="3"/>
  <c r="C74" i="3"/>
  <c r="C73" i="3"/>
  <c r="C70" i="3"/>
  <c r="C69" i="3"/>
  <c r="C68" i="3"/>
  <c r="C67" i="3"/>
  <c r="C66" i="3"/>
  <c r="C63" i="3"/>
  <c r="C62" i="3"/>
  <c r="C61" i="3"/>
  <c r="C60" i="3"/>
  <c r="C59" i="3"/>
  <c r="C56" i="3"/>
  <c r="C55" i="3"/>
  <c r="C54" i="3"/>
  <c r="C53" i="3"/>
  <c r="C52" i="3"/>
  <c r="C49" i="3"/>
  <c r="C48" i="3"/>
  <c r="C47" i="3"/>
  <c r="C46" i="3"/>
  <c r="C45" i="3"/>
  <c r="C42" i="3"/>
  <c r="C41" i="3"/>
  <c r="C40" i="3"/>
  <c r="C39" i="3"/>
  <c r="C38" i="3"/>
  <c r="C35" i="3"/>
  <c r="C34" i="3"/>
  <c r="C33" i="3"/>
  <c r="C32" i="3"/>
  <c r="C31" i="3"/>
  <c r="C28" i="3"/>
  <c r="C27" i="3"/>
  <c r="C26" i="3"/>
  <c r="C25" i="3"/>
  <c r="C24" i="3"/>
  <c r="C23" i="3"/>
  <c r="C30" i="3" s="1"/>
  <c r="C37" i="3" s="1"/>
  <c r="C44" i="3" s="1"/>
  <c r="C51" i="3" s="1"/>
  <c r="C58" i="3" s="1"/>
  <c r="C65" i="3" s="1"/>
  <c r="C72" i="3" s="1"/>
  <c r="C79"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I24" authorId="0" shapeId="0" xr:uid="{00000000-0006-0000-0200-000001000000}">
      <text>
        <r>
          <rPr>
            <b/>
            <sz val="11"/>
            <color indexed="12"/>
            <rFont val="游ゴシック"/>
            <family val="3"/>
            <charset val="128"/>
          </rPr>
          <t>項番2以降において、記入済みの装置製番とは異なる番号（異なる装置）を入力する場合は、セルに直接値を入力してください。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I24" authorId="0" shapeId="0" xr:uid="{00000000-0006-0000-0300-000001000000}">
      <text>
        <r>
          <rPr>
            <b/>
            <sz val="11"/>
            <color indexed="12"/>
            <rFont val="游ゴシック"/>
            <family val="3"/>
            <charset val="128"/>
          </rPr>
          <t>項番2以降において、記入済みの装置製番とは異なる番号（異なる装置）を入力する場合は、セルに直接値を入力してください。</t>
        </r>
      </text>
    </comment>
  </commentList>
</comments>
</file>

<file path=xl/sharedStrings.xml><?xml version="1.0" encoding="utf-8"?>
<sst xmlns="http://schemas.openxmlformats.org/spreadsheetml/2006/main" count="393" uniqueCount="200">
  <si>
    <t>■目的</t>
    <rPh sb="1" eb="3">
      <t>モクテキ</t>
    </rPh>
    <phoneticPr fontId="4"/>
  </si>
  <si>
    <t>■申請方法</t>
    <rPh sb="1" eb="5">
      <t>シンセイホウホウ</t>
    </rPh>
    <phoneticPr fontId="4"/>
  </si>
  <si>
    <t>1.　本申請書の「申請」シートに必要事項を記入してください。</t>
    <rPh sb="3" eb="7">
      <t>ホンシンセイショ</t>
    </rPh>
    <rPh sb="9" eb="11">
      <t>シンセイ</t>
    </rPh>
    <rPh sb="16" eb="20">
      <t>ヒツヨウジコウ</t>
    </rPh>
    <rPh sb="21" eb="23">
      <t>キニュウ</t>
    </rPh>
    <phoneticPr fontId="4"/>
  </si>
  <si>
    <t>2.　NECサポートポータルの以下よりお問合せいただき、必要事項を記入した申請書を添付してください。</t>
    <rPh sb="15" eb="17">
      <t>イカ</t>
    </rPh>
    <rPh sb="20" eb="22">
      <t>トイアワ</t>
    </rPh>
    <rPh sb="41" eb="43">
      <t>テンプ</t>
    </rPh>
    <phoneticPr fontId="4"/>
  </si>
  <si>
    <t>＜お問合せ先＞</t>
    <rPh sb="2" eb="4">
      <t>トイアワ</t>
    </rPh>
    <rPh sb="5" eb="6">
      <t>サキ</t>
    </rPh>
    <phoneticPr fontId="4"/>
  </si>
  <si>
    <t>契約、サービスに関するお問い合わせ</t>
  </si>
  <si>
    <t>https://www.support.nec.co.jp/PSSupportAsk.aspx</t>
    <phoneticPr fontId="4"/>
  </si>
  <si>
    <t>・お問い合わせ分類</t>
    <rPh sb="2" eb="3">
      <t>ト</t>
    </rPh>
    <rPh sb="4" eb="5">
      <t>ア</t>
    </rPh>
    <rPh sb="7" eb="9">
      <t>ブンルイ</t>
    </rPh>
    <phoneticPr fontId="4"/>
  </si>
  <si>
    <t>・件名</t>
    <rPh sb="1" eb="3">
      <t>ケンメイ</t>
    </rPh>
    <phoneticPr fontId="4"/>
  </si>
  <si>
    <t>：</t>
    <phoneticPr fontId="4"/>
  </si>
  <si>
    <t>（以下を参照）</t>
    <rPh sb="1" eb="3">
      <t>イカ</t>
    </rPh>
    <rPh sb="4" eb="6">
      <t>サンショウ</t>
    </rPh>
    <phoneticPr fontId="4"/>
  </si>
  <si>
    <t>NECサポートポータルコンテンツに関する問合せ（コンテンツID：3140108171）</t>
    <phoneticPr fontId="4"/>
  </si>
  <si>
    <r>
      <t>※下記の「</t>
    </r>
    <r>
      <rPr>
        <b/>
        <sz val="12"/>
        <color theme="3" tint="0.39997558519241921"/>
        <rFont val="游ゴシック"/>
        <family val="3"/>
        <charset val="128"/>
        <scheme val="minor"/>
      </rPr>
      <t>青字</t>
    </r>
    <r>
      <rPr>
        <sz val="12"/>
        <color theme="1"/>
        <rFont val="游ゴシック"/>
        <family val="2"/>
        <scheme val="minor"/>
      </rPr>
      <t>」の箇所はコピーが可能です。</t>
    </r>
    <rPh sb="1" eb="3">
      <t>カキ</t>
    </rPh>
    <rPh sb="5" eb="7">
      <t>アオジ</t>
    </rPh>
    <rPh sb="9" eb="11">
      <t>カショ</t>
    </rPh>
    <rPh sb="16" eb="18">
      <t>カノウ</t>
    </rPh>
    <phoneticPr fontId="4"/>
  </si>
  <si>
    <t>【基本情報】</t>
    <rPh sb="1" eb="5">
      <t>キホンジョウホウ</t>
    </rPh>
    <phoneticPr fontId="4"/>
  </si>
  <si>
    <t>申請日</t>
    <rPh sb="0" eb="3">
      <t>シンセイビ</t>
    </rPh>
    <phoneticPr fontId="4"/>
  </si>
  <si>
    <t>申請者情報</t>
    <rPh sb="0" eb="3">
      <t>シンセイシャ</t>
    </rPh>
    <rPh sb="3" eb="5">
      <t>ジョウホウ</t>
    </rPh>
    <phoneticPr fontId="4"/>
  </si>
  <si>
    <t>会社名／所属団体名</t>
    <rPh sb="0" eb="3">
      <t>カイシャメイ</t>
    </rPh>
    <rPh sb="4" eb="9">
      <t>ショゾクダンタイメイ</t>
    </rPh>
    <phoneticPr fontId="4"/>
  </si>
  <si>
    <t>部署名</t>
    <rPh sb="0" eb="3">
      <t>ブショメイ</t>
    </rPh>
    <phoneticPr fontId="4"/>
  </si>
  <si>
    <t>氏名</t>
    <rPh sb="0" eb="2">
      <t>シメイ</t>
    </rPh>
    <phoneticPr fontId="4"/>
  </si>
  <si>
    <t>申請理由</t>
    <rPh sb="0" eb="2">
      <t>シンセイ</t>
    </rPh>
    <rPh sb="2" eb="4">
      <t>リユウ</t>
    </rPh>
    <phoneticPr fontId="4"/>
  </si>
  <si>
    <t>再発行希望日</t>
    <rPh sb="0" eb="3">
      <t>サイハッコウ</t>
    </rPh>
    <rPh sb="3" eb="6">
      <t>キボウビ</t>
    </rPh>
    <phoneticPr fontId="4"/>
  </si>
  <si>
    <t>送付先（メールアドレス）</t>
    <rPh sb="0" eb="3">
      <t>ソウフサキ</t>
    </rPh>
    <phoneticPr fontId="4"/>
  </si>
  <si>
    <t>サポートID</t>
    <phoneticPr fontId="4"/>
  </si>
  <si>
    <t>【製品情報】</t>
    <rPh sb="1" eb="5">
      <t>セイヒンジョウホウ</t>
    </rPh>
    <phoneticPr fontId="4"/>
  </si>
  <si>
    <t>型番</t>
    <rPh sb="0" eb="2">
      <t>カタバン</t>
    </rPh>
    <phoneticPr fontId="4"/>
  </si>
  <si>
    <t>製品名</t>
    <rPh sb="0" eb="3">
      <t>セイヒンメイ</t>
    </rPh>
    <phoneticPr fontId="4"/>
  </si>
  <si>
    <t>受注番号</t>
    <rPh sb="0" eb="4">
      <t>ジュチュウバンゴウ</t>
    </rPh>
    <phoneticPr fontId="4"/>
  </si>
  <si>
    <t>項番</t>
    <rPh sb="0" eb="2">
      <t>コウバン</t>
    </rPh>
    <phoneticPr fontId="4"/>
  </si>
  <si>
    <t>※以降にライセンスの再発行が必要なすべての製品について記載ください。</t>
    <rPh sb="1" eb="3">
      <t>イコウ</t>
    </rPh>
    <rPh sb="10" eb="13">
      <t>サイハッコウ</t>
    </rPh>
    <rPh sb="14" eb="16">
      <t>ヒツヨウ</t>
    </rPh>
    <rPh sb="21" eb="23">
      <t>セイヒン</t>
    </rPh>
    <rPh sb="27" eb="29">
      <t>キサイ</t>
    </rPh>
    <phoneticPr fontId="4"/>
  </si>
  <si>
    <t>］）</t>
    <phoneticPr fontId="4"/>
  </si>
  <si>
    <t>装置製番（交換後）</t>
    <rPh sb="0" eb="2">
      <t>ソウチ</t>
    </rPh>
    <rPh sb="2" eb="4">
      <t>セイバン</t>
    </rPh>
    <rPh sb="5" eb="8">
      <t>コウカンゴ</t>
    </rPh>
    <phoneticPr fontId="4"/>
  </si>
  <si>
    <t>装置製番　※数字8桁</t>
    <rPh sb="0" eb="2">
      <t>ソウチ</t>
    </rPh>
    <rPh sb="2" eb="4">
      <t>セイバン</t>
    </rPh>
    <rPh sb="6" eb="8">
      <t>スウジ</t>
    </rPh>
    <rPh sb="9" eb="10">
      <t>ケタ</t>
    </rPh>
    <phoneticPr fontId="4"/>
  </si>
  <si>
    <t>■注意事項</t>
    <rPh sb="1" eb="5">
      <t>チュウイジコウ</t>
    </rPh>
    <phoneticPr fontId="4"/>
  </si>
  <si>
    <r>
      <t>・iStorage Vシリーズ ディスクアレイ装置の「</t>
    </r>
    <r>
      <rPr>
        <b/>
        <sz val="11"/>
        <color theme="1"/>
        <rFont val="游ゴシック"/>
        <family val="3"/>
        <charset val="128"/>
        <scheme val="minor"/>
      </rPr>
      <t>装置製番</t>
    </r>
    <r>
      <rPr>
        <sz val="11"/>
        <color theme="1"/>
        <rFont val="游ゴシック"/>
        <family val="2"/>
        <scheme val="minor"/>
      </rPr>
      <t>」は、装置本体背面に貼付されているラベルに記載されています。</t>
    </r>
    <rPh sb="23" eb="25">
      <t>ソウチ</t>
    </rPh>
    <rPh sb="27" eb="31">
      <t>ソウチセイバン</t>
    </rPh>
    <rPh sb="34" eb="38">
      <t>ソウチホンタイ</t>
    </rPh>
    <rPh sb="38" eb="40">
      <t>ハイメン</t>
    </rPh>
    <rPh sb="41" eb="43">
      <t>テンプ</t>
    </rPh>
    <rPh sb="52" eb="54">
      <t>キサイ</t>
    </rPh>
    <phoneticPr fontId="4"/>
  </si>
  <si>
    <r>
      <t>　「</t>
    </r>
    <r>
      <rPr>
        <b/>
        <sz val="11"/>
        <color theme="1"/>
        <rFont val="游ゴシック"/>
        <family val="3"/>
        <charset val="128"/>
        <scheme val="minor"/>
      </rPr>
      <t>装置製番</t>
    </r>
    <r>
      <rPr>
        <sz val="11"/>
        <color theme="1"/>
        <rFont val="游ゴシック"/>
        <family val="2"/>
        <scheme val="minor"/>
      </rPr>
      <t>」は、</t>
    </r>
    <r>
      <rPr>
        <b/>
        <u/>
        <sz val="11"/>
        <color theme="1"/>
        <rFont val="游ゴシック"/>
        <family val="3"/>
        <charset val="128"/>
        <scheme val="minor"/>
      </rPr>
      <t>数字8桁</t>
    </r>
    <r>
      <rPr>
        <sz val="11"/>
        <color theme="1"/>
        <rFont val="游ゴシック"/>
        <family val="2"/>
        <scheme val="minor"/>
      </rPr>
      <t xml:space="preserve"> で記載されています。英字が含まれる場合、9桁以上の場合は異なる番号ですので注意ください。</t>
    </r>
    <rPh sb="2" eb="6">
      <t>ソウチセイバン</t>
    </rPh>
    <rPh sb="9" eb="11">
      <t>スウジ</t>
    </rPh>
    <rPh sb="12" eb="13">
      <t>ケタ</t>
    </rPh>
    <rPh sb="15" eb="17">
      <t>キサイ</t>
    </rPh>
    <rPh sb="24" eb="26">
      <t>エイジ</t>
    </rPh>
    <rPh sb="27" eb="28">
      <t>フク</t>
    </rPh>
    <rPh sb="31" eb="33">
      <t>バアイ</t>
    </rPh>
    <rPh sb="35" eb="36">
      <t>ケタ</t>
    </rPh>
    <rPh sb="36" eb="38">
      <t>イジョウ</t>
    </rPh>
    <rPh sb="39" eb="41">
      <t>バアイ</t>
    </rPh>
    <rPh sb="42" eb="43">
      <t>コト</t>
    </rPh>
    <rPh sb="45" eb="47">
      <t>バンゴウ</t>
    </rPh>
    <rPh sb="51" eb="53">
      <t>チュウイ</t>
    </rPh>
    <phoneticPr fontId="4"/>
  </si>
  <si>
    <r>
      <t>・iStorage Vシリーズ ディスクアレイ装置本体を交換した場合には、交換前と交換後それぞれの「</t>
    </r>
    <r>
      <rPr>
        <b/>
        <sz val="11"/>
        <color theme="1"/>
        <rFont val="游ゴシック"/>
        <family val="3"/>
        <charset val="128"/>
        <scheme val="minor"/>
      </rPr>
      <t>装置製番</t>
    </r>
    <r>
      <rPr>
        <sz val="11"/>
        <color theme="1"/>
        <rFont val="游ゴシック"/>
        <family val="2"/>
        <scheme val="minor"/>
      </rPr>
      <t>」が必要です。</t>
    </r>
    <rPh sb="23" eb="25">
      <t>ソウチ</t>
    </rPh>
    <rPh sb="25" eb="27">
      <t>ホンタイ</t>
    </rPh>
    <rPh sb="28" eb="30">
      <t>コウカン</t>
    </rPh>
    <rPh sb="32" eb="34">
      <t>バアイ</t>
    </rPh>
    <rPh sb="37" eb="40">
      <t>コウカンマエ</t>
    </rPh>
    <rPh sb="41" eb="44">
      <t>コウカンゴ</t>
    </rPh>
    <rPh sb="50" eb="52">
      <t>ソウチ</t>
    </rPh>
    <rPh sb="52" eb="54">
      <t>セイバン</t>
    </rPh>
    <rPh sb="56" eb="58">
      <t>ヒツヨウ</t>
    </rPh>
    <phoneticPr fontId="4"/>
  </si>
  <si>
    <r>
      <t>　交換前のiStorage Vシリーズ ディスクアレイ装置の「</t>
    </r>
    <r>
      <rPr>
        <b/>
        <sz val="11"/>
        <color theme="1"/>
        <rFont val="游ゴシック"/>
        <family val="3"/>
        <charset val="128"/>
        <scheme val="minor"/>
      </rPr>
      <t>装置製番</t>
    </r>
    <r>
      <rPr>
        <sz val="11"/>
        <color theme="1"/>
        <rFont val="游ゴシック"/>
        <family val="2"/>
        <scheme val="minor"/>
      </rPr>
      <t>」が不明な場合は、以下のいずれかの方法でご確認ください。</t>
    </r>
    <rPh sb="1" eb="4">
      <t>コウカンマエ</t>
    </rPh>
    <rPh sb="27" eb="29">
      <t>ソウチ</t>
    </rPh>
    <rPh sb="31" eb="33">
      <t>ソウチ</t>
    </rPh>
    <rPh sb="33" eb="35">
      <t>セイバン</t>
    </rPh>
    <rPh sb="37" eb="39">
      <t>フメイ</t>
    </rPh>
    <rPh sb="40" eb="42">
      <t>バアイ</t>
    </rPh>
    <rPh sb="44" eb="46">
      <t>イカ</t>
    </rPh>
    <rPh sb="52" eb="54">
      <t>ホウホウ</t>
    </rPh>
    <rPh sb="56" eb="58">
      <t>カクニン</t>
    </rPh>
    <phoneticPr fontId="4"/>
  </si>
  <si>
    <r>
      <t>＜交換前の「</t>
    </r>
    <r>
      <rPr>
        <b/>
        <sz val="11"/>
        <color theme="1"/>
        <rFont val="游ゴシック"/>
        <family val="3"/>
        <charset val="128"/>
        <scheme val="minor"/>
      </rPr>
      <t>装置製番</t>
    </r>
    <r>
      <rPr>
        <sz val="11"/>
        <color theme="1"/>
        <rFont val="游ゴシック"/>
        <family val="2"/>
        <scheme val="minor"/>
      </rPr>
      <t>」の確認方法＞</t>
    </r>
    <rPh sb="1" eb="4">
      <t>コウカンマエ</t>
    </rPh>
    <rPh sb="6" eb="10">
      <t>ソウチセイバン</t>
    </rPh>
    <rPh sb="12" eb="14">
      <t>カクニン</t>
    </rPh>
    <rPh sb="14" eb="16">
      <t>ホウホウ</t>
    </rPh>
    <phoneticPr fontId="4"/>
  </si>
  <si>
    <t>・iStorage Vシリーズ ディスクアレイ装置購入時の添付資料を確認する</t>
    <rPh sb="25" eb="27">
      <t>コウニュウ</t>
    </rPh>
    <rPh sb="27" eb="28">
      <t>ジ</t>
    </rPh>
    <rPh sb="29" eb="31">
      <t>テンプ</t>
    </rPh>
    <rPh sb="31" eb="33">
      <t>シリョウ</t>
    </rPh>
    <rPh sb="34" eb="36">
      <t>カクニン</t>
    </rPh>
    <phoneticPr fontId="4"/>
  </si>
  <si>
    <t>・iStorage Vシリーズ ディスクアレイ装置本体の交換作業を実施したHW保守員に問合わせる</t>
    <rPh sb="25" eb="27">
      <t>ホンタイ</t>
    </rPh>
    <rPh sb="28" eb="32">
      <t>コウカンサギョウ</t>
    </rPh>
    <rPh sb="33" eb="35">
      <t>ジッシ</t>
    </rPh>
    <rPh sb="39" eb="42">
      <t>ホシュイン</t>
    </rPh>
    <rPh sb="43" eb="45">
      <t>トイア</t>
    </rPh>
    <phoneticPr fontId="4"/>
  </si>
  <si>
    <r>
      <t>※「</t>
    </r>
    <r>
      <rPr>
        <b/>
        <sz val="12"/>
        <color theme="7"/>
        <rFont val="游ゴシック"/>
        <family val="3"/>
        <charset val="128"/>
        <scheme val="minor"/>
      </rPr>
      <t>黄色</t>
    </r>
    <r>
      <rPr>
        <sz val="12"/>
        <color theme="1"/>
        <rFont val="游ゴシック"/>
        <family val="2"/>
        <scheme val="minor"/>
      </rPr>
      <t>」のセルは入力必須項目となります。</t>
    </r>
    <rPh sb="2" eb="4">
      <t>キイロ</t>
    </rPh>
    <rPh sb="9" eb="13">
      <t>ニュウリョクヒッス</t>
    </rPh>
    <rPh sb="13" eb="15">
      <t>コウモク</t>
    </rPh>
    <phoneticPr fontId="4"/>
  </si>
  <si>
    <t>日本電気株式会社</t>
    <rPh sb="0" eb="8">
      <t>ニホンデンキカブシキカイシャ</t>
    </rPh>
    <phoneticPr fontId="4"/>
  </si>
  <si>
    <t>日電　太朗</t>
    <rPh sb="0" eb="2">
      <t>ニチデン</t>
    </rPh>
    <rPh sb="3" eb="5">
      <t>タロウ</t>
    </rPh>
    <phoneticPr fontId="4"/>
  </si>
  <si>
    <t>XXXX事業部</t>
    <rPh sb="4" eb="7">
      <t>ジギョウブ</t>
    </rPh>
    <phoneticPr fontId="4"/>
  </si>
  <si>
    <t>xxx-xxxx-xxxx</t>
    <phoneticPr fontId="4"/>
  </si>
  <si>
    <t>01234567</t>
    <phoneticPr fontId="4"/>
  </si>
  <si>
    <t>ディスクアレイ装置本体の交換による装置シリアル番号変更に伴うライセンス再発行のため</t>
  </si>
  <si>
    <t>xxxx@yyyy.com</t>
    <phoneticPr fontId="4"/>
  </si>
  <si>
    <t>3xxxxxxxx</t>
    <phoneticPr fontId="4"/>
  </si>
  <si>
    <t>型番名</t>
  </si>
  <si>
    <t>製品名</t>
  </si>
  <si>
    <t>UFSH01N10000-I</t>
  </si>
  <si>
    <t>iStorage Local Replication - V100</t>
  </si>
  <si>
    <t>UFSH01H10000-I</t>
  </si>
  <si>
    <t>UFSH01E10000-I</t>
  </si>
  <si>
    <t>UFSH02N10000-I</t>
  </si>
  <si>
    <t>iStorage Remote Replication - V100</t>
  </si>
  <si>
    <t>UFSH02H10000-I</t>
  </si>
  <si>
    <t>UFSH02E10000-I</t>
  </si>
  <si>
    <t>UFSH04N10000-I</t>
  </si>
  <si>
    <t>iStorage Active Mirror - V100</t>
  </si>
  <si>
    <t>UFSH04H10000-I</t>
  </si>
  <si>
    <t>UFSH04E10000-I</t>
  </si>
  <si>
    <t>UFSH01N30000-I</t>
  </si>
  <si>
    <t>iStorage Local Replication - V300</t>
  </si>
  <si>
    <t>UFSH01H30000-I</t>
  </si>
  <si>
    <t>UFSH01E30000-I</t>
  </si>
  <si>
    <t>UFSH02N30000-I</t>
  </si>
  <si>
    <t>iStorage Remote Replication - V300</t>
  </si>
  <si>
    <t>UFSH02H30000-I</t>
  </si>
  <si>
    <t>UFSH02E30000-I</t>
  </si>
  <si>
    <t>UFSH04N30000-I</t>
  </si>
  <si>
    <t>iStorage Active Mirror - V300</t>
  </si>
  <si>
    <t>UFSH04H30000-I</t>
  </si>
  <si>
    <t>UFSH04E30000-I</t>
  </si>
  <si>
    <t>UFSH04N1000T-I</t>
  </si>
  <si>
    <t>iStorage Active Mirror (180-days Limited License) - V100</t>
  </si>
  <si>
    <t>UFSH04N3000T-I</t>
  </si>
  <si>
    <t>iStorage Active Mirror (180-days Limited License) - V300</t>
  </si>
  <si>
    <t>NF5521-SR01</t>
  </si>
  <si>
    <t>NF5521-SR01</t>
    <phoneticPr fontId="4"/>
  </si>
  <si>
    <t>iStorage V100ディスクアレイ（2.5型）非 暗号化モデル</t>
    <phoneticPr fontId="4"/>
  </si>
  <si>
    <t>NF5521-SR01L</t>
    <phoneticPr fontId="4"/>
  </si>
  <si>
    <t>iStorage V100ディスクアレイ（2.5型）暗号化モデル</t>
    <phoneticPr fontId="4"/>
  </si>
  <si>
    <t>NF5531-SR01</t>
  </si>
  <si>
    <t>NF5531-SR01</t>
    <phoneticPr fontId="4"/>
  </si>
  <si>
    <t>iStorage V300ディスクアレイ（2.5型） 非暗号化モデル</t>
    <phoneticPr fontId="4"/>
  </si>
  <si>
    <t>NF5531-SR01L</t>
    <phoneticPr fontId="4"/>
  </si>
  <si>
    <t>iStorage V300ディスクアレイ（2.5型）暗号化モデル</t>
    <phoneticPr fontId="4"/>
  </si>
  <si>
    <t>ディスクアレイ装置本体の初期化により未解除状態となったライセンスの再適用のため</t>
  </si>
  <si>
    <t>123-45678</t>
    <phoneticPr fontId="4"/>
  </si>
  <si>
    <t>連絡先（電話番号）</t>
    <rPh sb="0" eb="3">
      <t>レンラクサキ</t>
    </rPh>
    <rPh sb="4" eb="8">
      <t>デンワバンゴウ</t>
    </rPh>
    <phoneticPr fontId="4"/>
  </si>
  <si>
    <t>（選択した項番に記入済みの装置製番/受注番号を自動反映します。［項番：</t>
    <rPh sb="15" eb="17">
      <t>セイバン</t>
    </rPh>
    <rPh sb="18" eb="22">
      <t>ジュチュウバンゴウ</t>
    </rPh>
    <rPh sb="25" eb="27">
      <t>ハンエイ</t>
    </rPh>
    <phoneticPr fontId="4"/>
  </si>
  <si>
    <t>00123456</t>
    <phoneticPr fontId="4"/>
  </si>
  <si>
    <t>07654321</t>
    <phoneticPr fontId="4"/>
  </si>
  <si>
    <t>123-12345</t>
    <phoneticPr fontId="4"/>
  </si>
  <si>
    <t>00123456</t>
    <phoneticPr fontId="4"/>
  </si>
  <si>
    <t>＜お問合せ内容＞</t>
    <rPh sb="2" eb="4">
      <t>トイアワ</t>
    </rPh>
    <rPh sb="5" eb="7">
      <t>ナイヨウ</t>
    </rPh>
    <phoneticPr fontId="4"/>
  </si>
  <si>
    <t>・お問い合わせ内容</t>
    <rPh sb="2" eb="3">
      <t>ト</t>
    </rPh>
    <rPh sb="4" eb="5">
      <t>ア</t>
    </rPh>
    <rPh sb="7" eb="9">
      <t>ナイヨウ</t>
    </rPh>
    <phoneticPr fontId="4"/>
  </si>
  <si>
    <t>サービス内容について</t>
    <rPh sb="4" eb="6">
      <t>ナイヨウ</t>
    </rPh>
    <phoneticPr fontId="4"/>
  </si>
  <si>
    <t>・お問い合わせ種別</t>
    <rPh sb="2" eb="3">
      <t>ト</t>
    </rPh>
    <rPh sb="4" eb="5">
      <t>ア</t>
    </rPh>
    <rPh sb="7" eb="9">
      <t>シュベツ</t>
    </rPh>
    <phoneticPr fontId="4"/>
  </si>
  <si>
    <t>ソフトウェア（契約、サポートパック）</t>
    <rPh sb="7" eb="9">
      <t>ケイヤク</t>
    </rPh>
    <phoneticPr fontId="4"/>
  </si>
  <si>
    <t>NF5522-SR01</t>
  </si>
  <si>
    <t>NF5532-SR01</t>
  </si>
  <si>
    <t>NF5511-SR01</t>
  </si>
  <si>
    <t>NF5511-SR00L</t>
  </si>
  <si>
    <t>NF5511-SR00</t>
  </si>
  <si>
    <t>iStorage V10eディスクアレイ（3.5型）
非暗号化モデル</t>
  </si>
  <si>
    <t>iStorage V10eディスクアレイ（2.5型）
非暗号化モデル</t>
  </si>
  <si>
    <t>iStorage V10eディスクアレイ（3.5型）
暗号化モデル</t>
  </si>
  <si>
    <t>NF5511-SR01L</t>
  </si>
  <si>
    <t>iStorage V10eディスクアレイ（2.5型）
暗号化モデル</t>
  </si>
  <si>
    <t>iStorage V110ディスクアレイ（2.5型）</t>
  </si>
  <si>
    <t>UFSH01N10010-I</t>
  </si>
  <si>
    <t>UFSH01H10010-I</t>
  </si>
  <si>
    <t>UFSH01E10010-I</t>
  </si>
  <si>
    <t>UFSH02N10010-I</t>
  </si>
  <si>
    <t>UFSH02H10010-I</t>
  </si>
  <si>
    <t>UFSH02E10010-I</t>
  </si>
  <si>
    <t>UFSH03N10010-I</t>
  </si>
  <si>
    <t>UFSH03H10010-I</t>
  </si>
  <si>
    <t>UFSH03E10010-I</t>
  </si>
  <si>
    <t>UFSH04N10010-I</t>
  </si>
  <si>
    <t>UFSH04H10010-I</t>
  </si>
  <si>
    <t>UFSH04E10010-I</t>
  </si>
  <si>
    <t>UFSH01N30010-I</t>
  </si>
  <si>
    <t>UFSH01H30010-I</t>
  </si>
  <si>
    <t>UFSH01E30010-I</t>
  </si>
  <si>
    <t>UFSH02N30010-I</t>
  </si>
  <si>
    <t>UFSH02H30010-I</t>
  </si>
  <si>
    <t>UFSH02E30010-I</t>
  </si>
  <si>
    <t>UFSH03N30010-I</t>
  </si>
  <si>
    <t>UFSH03H30010-I</t>
  </si>
  <si>
    <t>UFSH03E30010-I</t>
  </si>
  <si>
    <t>UFSH04N30010-I</t>
  </si>
  <si>
    <t>UFSH04H30010-I</t>
  </si>
  <si>
    <t>UFSH04E30010-I</t>
  </si>
  <si>
    <t>iStorage Data Optimizer - V100</t>
  </si>
  <si>
    <t>iStorage Data Optimizer - V300</t>
  </si>
  <si>
    <t>UFSH01N01000-I</t>
  </si>
  <si>
    <t>iStorage Local Replication - V10e</t>
  </si>
  <si>
    <t>UFSH01N11000-I</t>
  </si>
  <si>
    <t>UFSH02N11000-I</t>
  </si>
  <si>
    <t>UFSH04N11000-I</t>
  </si>
  <si>
    <t>UFSH05N11000-I</t>
  </si>
  <si>
    <t>iStorage Local Replication - V110</t>
  </si>
  <si>
    <t>iStorage Remote Replication - V110</t>
  </si>
  <si>
    <t>iStorage Active Mirror - V110</t>
  </si>
  <si>
    <t>iStorage Encryption License Key - V110</t>
  </si>
  <si>
    <t>UFSH04N1100T-I</t>
  </si>
  <si>
    <t>iStorage Active Mirror (180-days Limited License) - V110</t>
  </si>
  <si>
    <t>UFSH01N31000-I</t>
  </si>
  <si>
    <t>UFSH02N31000-I</t>
  </si>
  <si>
    <t>UFSH04N31000-I</t>
  </si>
  <si>
    <t>UFSH05N31000-I</t>
  </si>
  <si>
    <t>UFSH04N3100T-I</t>
  </si>
  <si>
    <t>iStorage Local Replication - V310/V310F</t>
    <phoneticPr fontId="4"/>
  </si>
  <si>
    <t>iStorage Remote Replication - V310/V310F</t>
    <phoneticPr fontId="4"/>
  </si>
  <si>
    <t>iStorage Active Mirror - V310/V310F</t>
    <phoneticPr fontId="4"/>
  </si>
  <si>
    <t>iStorage Encryption License Key - V310/V310F</t>
    <phoneticPr fontId="4"/>
  </si>
  <si>
    <t>iStorage Active Mirror (180-days Limited License) - V310/V310F</t>
    <phoneticPr fontId="4"/>
  </si>
  <si>
    <t>&lt;-- ディスクアレイ装置の場合は、以下の型番から選択してください ----</t>
    <rPh sb="11" eb="13">
      <t>ソウチ</t>
    </rPh>
    <rPh sb="14" eb="16">
      <t>バアイ</t>
    </rPh>
    <rPh sb="18" eb="20">
      <t>イカ</t>
    </rPh>
    <rPh sb="21" eb="23">
      <t>カタバン</t>
    </rPh>
    <rPh sb="25" eb="27">
      <t>センタク</t>
    </rPh>
    <phoneticPr fontId="4"/>
  </si>
  <si>
    <t>iStorage V310ディスクアレイ（2.5型）</t>
    <phoneticPr fontId="4"/>
  </si>
  <si>
    <t>NF5532-SR01F</t>
    <phoneticPr fontId="4"/>
  </si>
  <si>
    <t>iStorage V310Fディスクアレイ（2.5型）</t>
    <phoneticPr fontId="4"/>
  </si>
  <si>
    <r>
      <t>・iStorage Vシリーズ ソフトウェア製品のライセンスキーの再発行/発行には、対象ディスクアレイ装置の「</t>
    </r>
    <r>
      <rPr>
        <b/>
        <sz val="11"/>
        <color theme="1"/>
        <rFont val="游ゴシック"/>
        <family val="3"/>
        <charset val="128"/>
        <scheme val="minor"/>
      </rPr>
      <t>装置製番</t>
    </r>
    <r>
      <rPr>
        <sz val="11"/>
        <color theme="1"/>
        <rFont val="游ゴシック"/>
        <family val="2"/>
        <scheme val="minor"/>
      </rPr>
      <t>」が必要です。</t>
    </r>
    <rPh sb="22" eb="24">
      <t>セイヒン</t>
    </rPh>
    <rPh sb="33" eb="36">
      <t>サイハッコウ</t>
    </rPh>
    <rPh sb="37" eb="39">
      <t>ハッコウ</t>
    </rPh>
    <rPh sb="42" eb="44">
      <t>タイショウ</t>
    </rPh>
    <rPh sb="51" eb="53">
      <t>ソウチ</t>
    </rPh>
    <rPh sb="55" eb="59">
      <t>ソウチセイバン</t>
    </rPh>
    <rPh sb="61" eb="63">
      <t>ヒツヨウ</t>
    </rPh>
    <phoneticPr fontId="4"/>
  </si>
  <si>
    <t>型番名：NF5522-SR01　製品名：iStorage V110ディスクアレイ（2.5型）</t>
    <rPh sb="0" eb="3">
      <t>カタバンメイ</t>
    </rPh>
    <rPh sb="16" eb="19">
      <t>セイヒンメイ</t>
    </rPh>
    <phoneticPr fontId="4"/>
  </si>
  <si>
    <t>型番名：NF5532-SR01　製品名：iStorage V310ディスクアレイ（2.5型）</t>
    <phoneticPr fontId="4"/>
  </si>
  <si>
    <t>A3-01-01-40</t>
    <phoneticPr fontId="4"/>
  </si>
  <si>
    <t>A3-01-02-40</t>
    <phoneticPr fontId="4"/>
  </si>
  <si>
    <t>■iStorage Vシリーズ ソフトウェア製品のライセンスキー申請</t>
    <rPh sb="22" eb="24">
      <t>セイヒン</t>
    </rPh>
    <rPh sb="32" eb="34">
      <t>シンセイ</t>
    </rPh>
    <phoneticPr fontId="4"/>
  </si>
  <si>
    <t>〇ライセンスキー再発行の申請</t>
  </si>
  <si>
    <t>　〇ライセンスキー再発行の申請</t>
    <phoneticPr fontId="4"/>
  </si>
  <si>
    <t>　　本申請書は、iStorage Vシリーズ向けソフトウェア製品をご利用のお客様において、以下の理由などにより</t>
    <rPh sb="2" eb="6">
      <t>ホンシンセイショ</t>
    </rPh>
    <rPh sb="22" eb="23">
      <t>ム</t>
    </rPh>
    <rPh sb="30" eb="32">
      <t>セイヒン</t>
    </rPh>
    <rPh sb="34" eb="36">
      <t>リヨウ</t>
    </rPh>
    <rPh sb="38" eb="40">
      <t>キャクサマ</t>
    </rPh>
    <rPh sb="45" eb="47">
      <t>イカ</t>
    </rPh>
    <rPh sb="48" eb="50">
      <t>リユウ</t>
    </rPh>
    <phoneticPr fontId="4"/>
  </si>
  <si>
    <t>　　再適用が必要となった「標準搭載ソフトウェア」または「オプションPP」のライセンスキーについて、</t>
    <rPh sb="2" eb="3">
      <t>サイ</t>
    </rPh>
    <rPh sb="3" eb="5">
      <t>テキヨウ</t>
    </rPh>
    <rPh sb="6" eb="8">
      <t>ヒツヨウ</t>
    </rPh>
    <rPh sb="13" eb="17">
      <t>ヒョウジュントウサイ</t>
    </rPh>
    <phoneticPr fontId="4"/>
  </si>
  <si>
    <t>　　iStorage Vシリーズ ソフトウェア製品担当部門より再発行するために利用される。</t>
    <rPh sb="23" eb="25">
      <t>セイヒン</t>
    </rPh>
    <rPh sb="25" eb="29">
      <t>タントウブモン</t>
    </rPh>
    <rPh sb="31" eb="34">
      <t>サイハッコウ</t>
    </rPh>
    <rPh sb="39" eb="41">
      <t>リヨウ</t>
    </rPh>
    <phoneticPr fontId="4"/>
  </si>
  <si>
    <t>　　・ライセンスキーの再発行が必要となるケース</t>
    <rPh sb="11" eb="12">
      <t>サイ</t>
    </rPh>
    <rPh sb="12" eb="14">
      <t>ハッコウ</t>
    </rPh>
    <rPh sb="15" eb="17">
      <t>ヒツヨウ</t>
    </rPh>
    <phoneticPr fontId="4"/>
  </si>
  <si>
    <t>　　・ライセンスキーの申請が必要となるケース</t>
    <rPh sb="11" eb="13">
      <t>シンセイ</t>
    </rPh>
    <rPh sb="14" eb="16">
      <t>ヒツヨウ</t>
    </rPh>
    <phoneticPr fontId="4"/>
  </si>
  <si>
    <t>　下記、(1)～(3)のすべてに該当する場合</t>
    <rPh sb="1" eb="3">
      <t>カキ</t>
    </rPh>
    <rPh sb="16" eb="18">
      <t>ガイトウ</t>
    </rPh>
    <rPh sb="20" eb="22">
      <t>バアイ</t>
    </rPh>
    <phoneticPr fontId="4"/>
  </si>
  <si>
    <t>(1)iStorage Vシリーズ ディスクアレイ装置本体の初期化を行った場合</t>
    <rPh sb="25" eb="27">
      <t>ソウチ</t>
    </rPh>
    <rPh sb="27" eb="29">
      <t>ホンタイ</t>
    </rPh>
    <rPh sb="30" eb="33">
      <t>ショキカ</t>
    </rPh>
    <rPh sb="34" eb="35">
      <t>オコナ</t>
    </rPh>
    <rPh sb="37" eb="39">
      <t>バアイ</t>
    </rPh>
    <phoneticPr fontId="4"/>
  </si>
  <si>
    <t>(2)HW障害などにより、ご利用のiStorage Vシリーズ ディスクアレイ装置本体を交換した場合</t>
    <rPh sb="8" eb="10">
      <t>ショウガイ</t>
    </rPh>
    <rPh sb="17" eb="19">
      <t>リヨウ</t>
    </rPh>
    <rPh sb="42" eb="46">
      <t>ソウチホンタイ</t>
    </rPh>
    <rPh sb="47" eb="49">
      <t>コウカンバアイ</t>
    </rPh>
    <phoneticPr fontId="4"/>
  </si>
  <si>
    <t>(3)その他、ハードウェア保守員（NECフィールディング）から再適用を指示された場合</t>
    <rPh sb="5" eb="6">
      <t>タ</t>
    </rPh>
    <rPh sb="13" eb="16">
      <t>ホシュイン</t>
    </rPh>
    <rPh sb="31" eb="34">
      <t>サイテキヨウ</t>
    </rPh>
    <rPh sb="35" eb="37">
      <t>シジ</t>
    </rPh>
    <rPh sb="40" eb="42">
      <t>バアイ</t>
    </rPh>
    <phoneticPr fontId="4"/>
  </si>
  <si>
    <t>(1)次に示すどちらかのディスクアレイ装置をご利用の場合</t>
    <phoneticPr fontId="4"/>
  </si>
  <si>
    <r>
      <t>2025.02　第2版</t>
    </r>
    <r>
      <rPr>
        <sz val="12"/>
        <color theme="1"/>
        <rFont val="游ゴシック"/>
        <family val="3"/>
        <charset val="128"/>
        <scheme val="minor"/>
      </rPr>
      <t>　　作成元：</t>
    </r>
    <r>
      <rPr>
        <u/>
        <sz val="12"/>
        <color theme="1"/>
        <rFont val="游ゴシック"/>
        <family val="2"/>
        <scheme val="minor"/>
      </rPr>
      <t>日本電気株式会社</t>
    </r>
    <rPh sb="8" eb="9">
      <t>ダイ</t>
    </rPh>
    <rPh sb="10" eb="11">
      <t>バン</t>
    </rPh>
    <rPh sb="13" eb="16">
      <t>サクセイモト</t>
    </rPh>
    <rPh sb="17" eb="21">
      <t>ニホンデンキ</t>
    </rPh>
    <rPh sb="21" eb="25">
      <t>カブシキカイシャ</t>
    </rPh>
    <phoneticPr fontId="4"/>
  </si>
  <si>
    <t>　下記、(1)～(3)のいずれかに該当する場合</t>
  </si>
  <si>
    <t>　　iStorage V110/V310 ソフトウェア製品をご利用のお客様において、</t>
    <phoneticPr fontId="4"/>
  </si>
  <si>
    <t xml:space="preserve"> (2)次に示すどちらかのDKCMAIN ファームウェアバージョンをご利用の場合</t>
    <phoneticPr fontId="4"/>
  </si>
  <si>
    <t>　iStorage Vシリーズ ソフトウェア製品をご利用のお客様へ、ライセンスキーの再発行および</t>
    <phoneticPr fontId="4"/>
  </si>
  <si>
    <t>　以下のとおりご案内いたします。</t>
    <phoneticPr fontId="4"/>
  </si>
  <si>
    <t>&lt;-- ディスクアレイ装置本体を交換した場合は、以下の型番から選択してください ----</t>
    <rPh sb="16" eb="18">
      <t>コウカン</t>
    </rPh>
    <phoneticPr fontId="4"/>
  </si>
  <si>
    <t>　前にDKCMAINファームウェアをA3-03-XX-XX以降へアップデートする必要があります。</t>
    <phoneticPr fontId="4"/>
  </si>
  <si>
    <t>【申請書】iStorage Vシリーズ ライセンス再発行/容量削減機能（dedupe and compression）のライセンス発行</t>
    <rPh sb="1" eb="3">
      <t>シンセイ</t>
    </rPh>
    <rPh sb="3" eb="4">
      <t>ショ</t>
    </rPh>
    <rPh sb="25" eb="28">
      <t>サイハッコウ</t>
    </rPh>
    <phoneticPr fontId="4"/>
  </si>
  <si>
    <t>　容量削減機能（dedupe and compression）のライセンスキー発行の申請方法について、</t>
    <rPh sb="39" eb="41">
      <t>ハッコウ</t>
    </rPh>
    <phoneticPr fontId="4"/>
  </si>
  <si>
    <t>〇容量削減機能（dedupe and compression）ライセンスキー発行の申請</t>
  </si>
  <si>
    <t>　〇容量削減機能（dedupe and compression）ライセンスキーの申請</t>
  </si>
  <si>
    <t>　　容量削減機能（dedupe and compression）をご利用になる場合は</t>
  </si>
  <si>
    <t>　　容量削減機能（dedupe and compression）ライセンスキーの申請が必要となります。</t>
  </si>
  <si>
    <t>※容量削減機能（dedupe and compression）をご利用になる場合はライセンスキー適用の</t>
  </si>
  <si>
    <t xml:space="preserve"> (3)容量削減機能（dedupe and compression）をご利用になる場合</t>
  </si>
  <si>
    <t>iStorage V110/V310向 ソフトウェア製品の容量削減機能（dedupe and compression）ライセンスキー発行のため</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</si>
</sst>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7" x14ac:knownFonts="1">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6"/>
      <name val="游ゴシック"/>
      <family val="3"/>
      <charset val="128"/>
      <scheme val="minor"/>
    </font>
    <font>
      <u/>
      <sz val="11"/>
      <color theme="10"/>
      <name val="游ゴシック"/>
      <family val="2"/>
      <scheme val="minor"/>
    </font>
    <font>
      <sz val="12"/>
      <color theme="1"/>
      <name val="游ゴシック"/>
      <family val="2"/>
      <scheme val="minor"/>
    </font>
    <font>
      <sz val="16"/>
      <color theme="1"/>
      <name val="游ゴシック"/>
      <family val="2"/>
      <scheme val="minor"/>
    </font>
    <font>
      <sz val="18"/>
      <color theme="1"/>
      <name val="游ゴシック"/>
      <family val="2"/>
      <scheme val="minor"/>
    </font>
    <font>
      <sz val="12"/>
      <color rgb="FF333333"/>
      <name val="Arial"/>
      <family val="2"/>
    </font>
    <font>
      <u/>
      <sz val="12"/>
      <color theme="10"/>
      <name val="游ゴシック"/>
      <family val="2"/>
      <scheme val="minor"/>
    </font>
    <font>
      <b/>
      <sz val="12"/>
      <color theme="3" tint="0.39997558519241921"/>
      <name val="游ゴシック"/>
      <family val="3"/>
      <charset val="128"/>
      <scheme val="minor"/>
    </font>
    <font>
      <b/>
      <sz val="12"/>
      <color theme="0"/>
      <name val="游ゴシック"/>
      <family val="3"/>
      <charset val="128"/>
      <scheme val="minor"/>
    </font>
    <font>
      <b/>
      <sz val="12"/>
      <color theme="1"/>
      <name val="游ゴシック"/>
      <family val="3"/>
      <charset val="128"/>
      <scheme val="minor"/>
    </font>
    <font>
      <sz val="16"/>
      <color theme="1"/>
      <name val="游ゴシック"/>
      <family val="3"/>
      <charset val="128"/>
      <scheme val="minor"/>
    </font>
    <font>
      <b/>
      <sz val="11"/>
      <color theme="1"/>
      <name val="游ゴシック"/>
      <family val="3"/>
      <charset val="128"/>
      <scheme val="minor"/>
    </font>
    <font>
      <b/>
      <u/>
      <sz val="11"/>
      <color theme="1"/>
      <name val="游ゴシック"/>
      <family val="3"/>
      <charset val="128"/>
      <scheme val="minor"/>
    </font>
    <font>
      <b/>
      <sz val="11"/>
      <color indexed="12"/>
      <name val="游ゴシック"/>
      <family val="3"/>
      <charset val="128"/>
    </font>
    <font>
      <b/>
      <sz val="12"/>
      <color theme="7"/>
      <name val="游ゴシック"/>
      <family val="3"/>
      <charset val="128"/>
      <scheme val="minor"/>
    </font>
    <font>
      <u/>
      <sz val="12"/>
      <color theme="1"/>
      <name val="游ゴシック"/>
      <family val="2"/>
      <scheme val="minor"/>
    </font>
    <font>
      <sz val="12"/>
      <color theme="1"/>
      <name val="游ゴシック"/>
      <family val="3"/>
      <charset val="128"/>
      <scheme val="minor"/>
    </font>
    <font>
      <sz val="11"/>
      <color theme="1"/>
      <name val="游ゴシック"/>
      <family val="2"/>
      <charset val="128"/>
      <scheme val="minor"/>
    </font>
    <font>
      <b/>
      <sz val="14"/>
      <color theme="1"/>
      <name val="游ゴシック"/>
      <family val="3"/>
      <charset val="128"/>
      <scheme val="minor"/>
    </font>
    <font>
      <sz val="11"/>
      <color rgb="FFFF0000"/>
      <name val="游ゴシック"/>
      <family val="3"/>
      <charset val="128"/>
      <scheme val="minor"/>
    </font>
    <font>
      <sz val="12"/>
      <name val="游ゴシック"/>
      <family val="3"/>
      <charset val="128"/>
      <scheme val="minor"/>
    </font>
    <font>
      <b/>
      <sz val="12"/>
      <color rgb="FF333333"/>
      <name val="游ゴシック"/>
      <family val="3"/>
      <charset val="128"/>
      <scheme val="minor"/>
    </font>
    <font>
      <sz val="12"/>
      <color rgb="FF333333"/>
      <name val="游ゴシック"/>
      <family val="3"/>
      <charset val="128"/>
      <scheme val="minor"/>
    </font>
  </fonts>
  <fills count="7">
    <fill>
      <patternFill patternType="none"/>
    </fill>
    <fill>
      <patternFill patternType="gray125"/>
    </fill>
    <fill>
      <patternFill patternType="solid">
        <fgColor theme="0"/>
        <bgColor indexed="64"/>
      </patternFill>
    </fill>
    <fill>
      <patternFill patternType="solid">
        <fgColor theme="5"/>
        <bgColor indexed="64"/>
      </patternFill>
    </fill>
    <fill>
      <patternFill patternType="solid">
        <fgColor theme="5" tint="0.79998168889431442"/>
        <bgColor indexed="64"/>
      </patternFill>
    </fill>
    <fill>
      <patternFill patternType="solid">
        <fgColor theme="9"/>
        <bgColor indexed="64"/>
      </patternFill>
    </fill>
    <fill>
      <patternFill patternType="solid">
        <fgColor theme="0" tint="-0.34998626667073579"/>
        <bgColor indexed="64"/>
      </patternFill>
    </fill>
  </fills>
  <borders count="38">
    <border>
      <left/>
      <right/>
      <top/>
      <bottom/>
      <diagonal/>
    </border>
    <border>
      <left/>
      <right/>
      <top/>
      <bottom style="thin">
        <color theme="3"/>
      </bottom>
      <diagonal/>
    </border>
    <border>
      <left style="thin">
        <color theme="3"/>
      </left>
      <right/>
      <top/>
      <bottom/>
      <diagonal/>
    </border>
    <border>
      <left/>
      <right/>
      <top style="thin">
        <color theme="3"/>
      </top>
      <bottom/>
      <diagonal/>
    </border>
    <border>
      <left style="thin">
        <color theme="3"/>
      </left>
      <right/>
      <top/>
      <bottom style="thin">
        <color theme="3"/>
      </bottom>
      <diagonal/>
    </border>
    <border>
      <left/>
      <right style="thin">
        <color theme="3"/>
      </right>
      <top style="thin">
        <color theme="3"/>
      </top>
      <bottom/>
      <diagonal/>
    </border>
    <border>
      <left/>
      <right style="thin">
        <color theme="3"/>
      </right>
      <top/>
      <bottom/>
      <diagonal/>
    </border>
    <border>
      <left/>
      <right style="thin">
        <color theme="3"/>
      </right>
      <top/>
      <bottom style="thin">
        <color theme="3"/>
      </bottom>
      <diagonal/>
    </border>
    <border>
      <left style="thick">
        <color theme="3"/>
      </left>
      <right style="dotted">
        <color theme="3"/>
      </right>
      <top style="thick">
        <color theme="3"/>
      </top>
      <bottom style="thin">
        <color theme="3"/>
      </bottom>
      <diagonal/>
    </border>
    <border>
      <left style="dotted">
        <color theme="3"/>
      </left>
      <right style="dotted">
        <color theme="3"/>
      </right>
      <top style="thick">
        <color theme="3"/>
      </top>
      <bottom style="thin">
        <color theme="3"/>
      </bottom>
      <diagonal/>
    </border>
    <border>
      <left style="dotted">
        <color theme="3"/>
      </left>
      <right style="thick">
        <color theme="3"/>
      </right>
      <top style="thick">
        <color theme="3"/>
      </top>
      <bottom style="thin">
        <color theme="3"/>
      </bottom>
      <diagonal/>
    </border>
    <border>
      <left style="thick">
        <color theme="3"/>
      </left>
      <right style="dotted">
        <color theme="3"/>
      </right>
      <top style="thin">
        <color theme="3"/>
      </top>
      <bottom style="thin">
        <color theme="3"/>
      </bottom>
      <diagonal/>
    </border>
    <border>
      <left style="dotted">
        <color theme="3"/>
      </left>
      <right style="dotted">
        <color theme="3"/>
      </right>
      <top style="thin">
        <color theme="3"/>
      </top>
      <bottom style="thin">
        <color theme="3"/>
      </bottom>
      <diagonal/>
    </border>
    <border>
      <left style="dotted">
        <color theme="3"/>
      </left>
      <right style="thick">
        <color theme="3"/>
      </right>
      <top style="thin">
        <color theme="3"/>
      </top>
      <bottom style="thin">
        <color theme="3"/>
      </bottom>
      <diagonal/>
    </border>
    <border>
      <left style="thick">
        <color theme="3"/>
      </left>
      <right style="dotted">
        <color theme="3"/>
      </right>
      <top style="thin">
        <color theme="3"/>
      </top>
      <bottom style="thick">
        <color theme="3"/>
      </bottom>
      <diagonal/>
    </border>
    <border>
      <left style="dotted">
        <color theme="3"/>
      </left>
      <right style="dotted">
        <color theme="3"/>
      </right>
      <top style="thin">
        <color theme="3"/>
      </top>
      <bottom style="thick">
        <color theme="3"/>
      </bottom>
      <diagonal/>
    </border>
    <border>
      <left style="dotted">
        <color theme="3"/>
      </left>
      <right style="thick">
        <color theme="3"/>
      </right>
      <top style="thin">
        <color theme="3"/>
      </top>
      <bottom style="thick">
        <color theme="3"/>
      </bottom>
      <diagonal/>
    </border>
    <border>
      <left style="thick">
        <color theme="3"/>
      </left>
      <right style="thin">
        <color theme="3"/>
      </right>
      <top/>
      <bottom style="thin">
        <color theme="3"/>
      </bottom>
      <diagonal/>
    </border>
    <border>
      <left/>
      <right style="dotted">
        <color theme="3"/>
      </right>
      <top style="thin">
        <color theme="3"/>
      </top>
      <bottom style="thin">
        <color theme="3"/>
      </bottom>
      <diagonal/>
    </border>
    <border>
      <left style="thick">
        <color theme="3"/>
      </left>
      <right style="dotted">
        <color theme="3"/>
      </right>
      <top style="thin">
        <color theme="3"/>
      </top>
      <bottom/>
      <diagonal/>
    </border>
    <border>
      <left style="thick">
        <color theme="3"/>
      </left>
      <right style="thin">
        <color theme="3"/>
      </right>
      <top/>
      <bottom/>
      <diagonal/>
    </border>
    <border>
      <left style="thin">
        <color theme="3"/>
      </left>
      <right style="dotted">
        <color theme="3"/>
      </right>
      <top style="thin">
        <color theme="3"/>
      </top>
      <bottom style="thin">
        <color theme="3"/>
      </bottom>
      <diagonal/>
    </border>
    <border>
      <left style="thin">
        <color theme="3"/>
      </left>
      <right style="dotted">
        <color theme="3"/>
      </right>
      <top style="thin">
        <color theme="3"/>
      </top>
      <bottom style="thick">
        <color theme="3"/>
      </bottom>
      <diagonal/>
    </border>
    <border>
      <left style="thick">
        <color theme="3"/>
      </left>
      <right/>
      <top style="thick">
        <color theme="3"/>
      </top>
      <bottom/>
      <diagonal/>
    </border>
    <border>
      <left style="thick">
        <color theme="3"/>
      </left>
      <right/>
      <top/>
      <bottom/>
      <diagonal/>
    </border>
    <border>
      <left style="thick">
        <color theme="3"/>
      </left>
      <right/>
      <top/>
      <bottom style="thick">
        <color theme="3"/>
      </bottom>
      <diagonal/>
    </border>
    <border>
      <left/>
      <right style="thick">
        <color theme="3"/>
      </right>
      <top style="thick">
        <color theme="3"/>
      </top>
      <bottom style="thin">
        <color theme="3"/>
      </bottom>
      <diagonal/>
    </border>
    <border>
      <left/>
      <right/>
      <top style="thick">
        <color theme="3"/>
      </top>
      <bottom style="thin">
        <color theme="3"/>
      </bottom>
      <diagonal/>
    </border>
    <border>
      <left/>
      <right/>
      <top/>
      <bottom style="thick">
        <color theme="3"/>
      </bottom>
      <diagonal/>
    </border>
    <border>
      <left style="thick">
        <color theme="3"/>
      </left>
      <right/>
      <top style="thin">
        <color theme="3"/>
      </top>
      <bottom/>
      <diagonal/>
    </border>
    <border>
      <left/>
      <right/>
      <top style="thin">
        <color theme="3"/>
      </top>
      <bottom style="thin">
        <color theme="3"/>
      </bottom>
      <diagonal/>
    </border>
    <border>
      <left/>
      <right style="thick">
        <color theme="3"/>
      </right>
      <top style="thin">
        <color theme="3"/>
      </top>
      <bottom style="thin">
        <color theme="3"/>
      </bottom>
      <diagonal/>
    </border>
    <border>
      <left style="thin">
        <color auto="1"/>
      </left>
      <right/>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3">
    <xf numFmtId="0" fontId="0" fillId="0" borderId="0"/>
    <xf numFmtId="0" fontId="5" fillId="0" borderId="0" applyNumberFormat="0" applyFill="0" applyBorder="0" applyAlignment="0" applyProtection="0"/>
    <xf numFmtId="0" fontId="21" fillId="0" borderId="0">
      <alignment vertical="center"/>
    </xf>
  </cellStyleXfs>
  <cellXfs count="144">
    <xf numFmtId="0" fontId="0" fillId="0" borderId="0" xfId="0"/>
    <xf numFmtId="0" fontId="0" fillId="2" borderId="0" xfId="0" applyFill="1" applyAlignment="1">
      <alignment vertical="center"/>
    </xf>
    <xf numFmtId="0" fontId="8" fillId="2" borderId="0" xfId="0" applyFont="1" applyFill="1" applyAlignment="1">
      <alignment vertical="center"/>
    </xf>
    <xf numFmtId="0" fontId="9" fillId="2" borderId="0" xfId="0" applyFont="1" applyFill="1" applyAlignment="1">
      <alignment vertical="center"/>
    </xf>
    <xf numFmtId="0" fontId="6" fillId="2" borderId="0" xfId="0" applyFont="1" applyFill="1" applyAlignment="1">
      <alignment horizontal="right" vertical="center"/>
    </xf>
    <xf numFmtId="0" fontId="6" fillId="2" borderId="2" xfId="0" applyFont="1" applyFill="1" applyBorder="1" applyAlignment="1">
      <alignment vertical="center"/>
    </xf>
    <xf numFmtId="0" fontId="6" fillId="2" borderId="3" xfId="0" applyFont="1" applyFill="1" applyBorder="1" applyAlignment="1">
      <alignment vertical="center"/>
    </xf>
    <xf numFmtId="0" fontId="0" fillId="2" borderId="4" xfId="0" applyFill="1" applyBorder="1" applyAlignment="1">
      <alignment vertical="center"/>
    </xf>
    <xf numFmtId="0" fontId="0" fillId="2" borderId="1" xfId="0" applyFill="1" applyBorder="1" applyAlignment="1">
      <alignment vertical="center"/>
    </xf>
    <xf numFmtId="0" fontId="6" fillId="2" borderId="5" xfId="0" applyFont="1" applyFill="1" applyBorder="1" applyAlignment="1">
      <alignment vertical="center"/>
    </xf>
    <xf numFmtId="0" fontId="6" fillId="2" borderId="6" xfId="0" applyFont="1" applyFill="1" applyBorder="1" applyAlignment="1">
      <alignment vertical="center"/>
    </xf>
    <xf numFmtId="0" fontId="0" fillId="2" borderId="7" xfId="0" applyFill="1" applyBorder="1" applyAlignment="1">
      <alignment vertical="center"/>
    </xf>
    <xf numFmtId="0" fontId="12" fillId="3" borderId="20" xfId="0" applyFont="1" applyFill="1" applyBorder="1"/>
    <xf numFmtId="0" fontId="12" fillId="3" borderId="17" xfId="0" applyFont="1" applyFill="1" applyBorder="1"/>
    <xf numFmtId="0" fontId="6" fillId="2" borderId="0" xfId="0" applyFont="1" applyFill="1"/>
    <xf numFmtId="0" fontId="13" fillId="4" borderId="23" xfId="0" applyFont="1" applyFill="1" applyBorder="1"/>
    <xf numFmtId="0" fontId="6" fillId="4" borderId="24" xfId="0" applyFont="1" applyFill="1" applyBorder="1"/>
    <xf numFmtId="0" fontId="6" fillId="4" borderId="25" xfId="0" applyFont="1" applyFill="1" applyBorder="1"/>
    <xf numFmtId="0" fontId="13" fillId="4" borderId="27" xfId="0" applyFont="1" applyFill="1" applyBorder="1" applyAlignment="1">
      <alignment horizontal="left"/>
    </xf>
    <xf numFmtId="0" fontId="6" fillId="4" borderId="27" xfId="0" applyFont="1" applyFill="1" applyBorder="1"/>
    <xf numFmtId="0" fontId="6" fillId="4" borderId="26" xfId="0" applyFont="1" applyFill="1" applyBorder="1"/>
    <xf numFmtId="0" fontId="6" fillId="2" borderId="27" xfId="0" applyFont="1" applyFill="1" applyBorder="1" applyProtection="1">
      <protection locked="0"/>
    </xf>
    <xf numFmtId="0" fontId="19" fillId="2" borderId="0" xfId="0" applyFont="1" applyFill="1" applyAlignment="1">
      <alignment vertical="center"/>
    </xf>
    <xf numFmtId="0" fontId="21" fillId="0" borderId="0" xfId="2" applyFont="1" applyFill="1" applyBorder="1">
      <alignment vertical="center"/>
    </xf>
    <xf numFmtId="0" fontId="21" fillId="0" borderId="0" xfId="2" applyFont="1">
      <alignment vertical="center"/>
    </xf>
    <xf numFmtId="0" fontId="6" fillId="2" borderId="0" xfId="0" applyFont="1" applyFill="1" applyProtection="1"/>
    <xf numFmtId="0" fontId="12" fillId="3" borderId="20" xfId="0" applyFont="1" applyFill="1" applyBorder="1" applyProtection="1"/>
    <xf numFmtId="0" fontId="12" fillId="3" borderId="17" xfId="0" applyFont="1" applyFill="1" applyBorder="1" applyProtection="1"/>
    <xf numFmtId="0" fontId="13" fillId="4" borderId="23" xfId="0" applyFont="1" applyFill="1" applyBorder="1" applyProtection="1"/>
    <xf numFmtId="0" fontId="13" fillId="4" borderId="27" xfId="0" applyFont="1" applyFill="1" applyBorder="1" applyAlignment="1" applyProtection="1">
      <alignment horizontal="left"/>
    </xf>
    <xf numFmtId="0" fontId="6" fillId="4" borderId="27" xfId="0" applyFont="1" applyFill="1" applyBorder="1" applyProtection="1"/>
    <xf numFmtId="0" fontId="6" fillId="4" borderId="26" xfId="0" applyFont="1" applyFill="1" applyBorder="1" applyProtection="1"/>
    <xf numFmtId="0" fontId="6" fillId="4" borderId="24" xfId="0" applyFont="1" applyFill="1" applyBorder="1" applyProtection="1"/>
    <xf numFmtId="0" fontId="6" fillId="4" borderId="25" xfId="0" applyFont="1" applyFill="1" applyBorder="1" applyProtection="1"/>
    <xf numFmtId="0" fontId="6" fillId="2" borderId="27" xfId="0" applyFont="1" applyFill="1" applyBorder="1" applyProtection="1"/>
    <xf numFmtId="0" fontId="6" fillId="2" borderId="0" xfId="0" applyFont="1" applyFill="1" applyAlignment="1">
      <alignment vertical="center"/>
    </xf>
    <xf numFmtId="0" fontId="22" fillId="2" borderId="0" xfId="0" applyFont="1" applyFill="1" applyAlignment="1">
      <alignment vertical="center"/>
    </xf>
    <xf numFmtId="0" fontId="3" fillId="0" borderId="0" xfId="2" applyFont="1" applyFill="1" applyBorder="1">
      <alignment vertical="center"/>
    </xf>
    <xf numFmtId="0" fontId="3" fillId="0" borderId="0" xfId="2" applyFont="1">
      <alignment vertical="center"/>
    </xf>
    <xf numFmtId="0" fontId="6" fillId="2" borderId="0" xfId="0" applyFont="1" applyFill="1" applyAlignment="1">
      <alignment vertical="center"/>
    </xf>
    <xf numFmtId="0" fontId="23" fillId="2" borderId="4" xfId="0" applyFont="1" applyFill="1" applyBorder="1" applyAlignment="1">
      <alignment vertical="center"/>
    </xf>
    <xf numFmtId="0" fontId="23" fillId="2" borderId="1" xfId="0" applyFont="1" applyFill="1" applyBorder="1" applyAlignment="1">
      <alignment vertical="center"/>
    </xf>
    <xf numFmtId="0" fontId="2" fillId="0" borderId="0" xfId="2" applyFont="1" applyFill="1" applyBorder="1">
      <alignment vertical="center"/>
    </xf>
    <xf numFmtId="0" fontId="24" fillId="2" borderId="0" xfId="0" applyFont="1" applyFill="1" applyAlignment="1">
      <alignment vertical="center"/>
    </xf>
    <xf numFmtId="0" fontId="6" fillId="2" borderId="0" xfId="0" applyFont="1" applyFill="1" applyAlignment="1">
      <alignment vertical="center"/>
    </xf>
    <xf numFmtId="0" fontId="6" fillId="0" borderId="0" xfId="0" applyFont="1" applyFill="1" applyAlignment="1">
      <alignment vertical="center"/>
    </xf>
    <xf numFmtId="0" fontId="6" fillId="2" borderId="0" xfId="0" applyFont="1" applyFill="1" applyBorder="1" applyAlignment="1">
      <alignment vertical="center"/>
    </xf>
    <xf numFmtId="0" fontId="6" fillId="2" borderId="32" xfId="0" applyFont="1" applyFill="1" applyBorder="1" applyAlignment="1">
      <alignment vertical="center"/>
    </xf>
    <xf numFmtId="0" fontId="25" fillId="0" borderId="0" xfId="0" applyFont="1"/>
    <xf numFmtId="0" fontId="23" fillId="0" borderId="1" xfId="0" applyFont="1" applyFill="1" applyBorder="1" applyAlignment="1">
      <alignment vertical="center"/>
    </xf>
    <xf numFmtId="0" fontId="6" fillId="2" borderId="0" xfId="0" applyFont="1" applyFill="1" applyAlignment="1">
      <alignment vertical="center"/>
    </xf>
    <xf numFmtId="0" fontId="6" fillId="2" borderId="0" xfId="0" applyFont="1" applyFill="1" applyAlignment="1">
      <alignment vertical="center"/>
    </xf>
    <xf numFmtId="0" fontId="6" fillId="2" borderId="33" xfId="0" applyFont="1" applyFill="1" applyBorder="1" applyAlignment="1">
      <alignment vertical="center"/>
    </xf>
    <xf numFmtId="0" fontId="6" fillId="2" borderId="34" xfId="0" applyFont="1" applyFill="1" applyBorder="1" applyAlignment="1">
      <alignment vertical="center"/>
    </xf>
    <xf numFmtId="0" fontId="0" fillId="2" borderId="0" xfId="0" applyFill="1" applyBorder="1" applyAlignment="1">
      <alignment vertical="center"/>
    </xf>
    <xf numFmtId="0" fontId="0" fillId="2" borderId="35" xfId="0" applyFill="1" applyBorder="1" applyAlignment="1">
      <alignment vertical="center"/>
    </xf>
    <xf numFmtId="0" fontId="0" fillId="2" borderId="36" xfId="0" applyFill="1" applyBorder="1" applyAlignment="1">
      <alignment vertical="center"/>
    </xf>
    <xf numFmtId="0" fontId="0" fillId="2" borderId="37" xfId="0" applyFill="1" applyBorder="1" applyAlignment="1">
      <alignment vertical="center"/>
    </xf>
    <xf numFmtId="0" fontId="6" fillId="2" borderId="0" xfId="0" applyFont="1" applyFill="1" applyAlignment="1">
      <alignment vertical="center"/>
    </xf>
    <xf numFmtId="0" fontId="6" fillId="2" borderId="0" xfId="0" applyFont="1" applyFill="1" applyAlignment="1">
      <alignment vertical="center"/>
    </xf>
    <xf numFmtId="0" fontId="6" fillId="2" borderId="0" xfId="0" applyFont="1" applyFill="1" applyAlignment="1">
      <alignment vertical="center"/>
    </xf>
    <xf numFmtId="0" fontId="26" fillId="0" borderId="0" xfId="0" applyFont="1"/>
    <xf numFmtId="0" fontId="6" fillId="0" borderId="0" xfId="0" applyFont="1" applyFill="1"/>
    <xf numFmtId="0" fontId="20" fillId="2" borderId="0" xfId="0" applyFont="1" applyFill="1" applyBorder="1" applyAlignment="1">
      <alignment vertical="center"/>
    </xf>
    <xf numFmtId="0" fontId="20" fillId="0" borderId="0" xfId="0" applyFont="1" applyFill="1"/>
    <xf numFmtId="0" fontId="6" fillId="2" borderId="0" xfId="0" applyFont="1" applyFill="1" applyAlignment="1">
      <alignment vertical="center"/>
    </xf>
    <xf numFmtId="0" fontId="6" fillId="2" borderId="0" xfId="0" applyFont="1" applyFill="1" applyAlignment="1">
      <alignment vertical="center"/>
    </xf>
    <xf numFmtId="0" fontId="1" fillId="0" borderId="0" xfId="2" applyFont="1" applyFill="1" applyBorder="1">
      <alignment vertical="center"/>
    </xf>
    <xf numFmtId="0" fontId="10" fillId="2" borderId="0" xfId="1" applyFont="1" applyFill="1" applyAlignment="1">
      <alignment horizontal="left" vertical="center"/>
    </xf>
    <xf numFmtId="0" fontId="11" fillId="2" borderId="0" xfId="0" applyFont="1" applyFill="1" applyAlignment="1" applyProtection="1">
      <alignment vertical="center"/>
      <protection locked="0"/>
    </xf>
    <xf numFmtId="0" fontId="6" fillId="2" borderId="0" xfId="0" applyFont="1" applyFill="1" applyAlignment="1" applyProtection="1">
      <alignment vertical="center"/>
      <protection locked="0"/>
    </xf>
    <xf numFmtId="0" fontId="12" fillId="5" borderId="21" xfId="0" applyFont="1" applyFill="1" applyBorder="1" applyAlignment="1"/>
    <xf numFmtId="0" fontId="12" fillId="5" borderId="12" xfId="0" applyFont="1" applyFill="1" applyBorder="1" applyAlignment="1"/>
    <xf numFmtId="0" fontId="6" fillId="2" borderId="12" xfId="0" applyFont="1" applyFill="1" applyBorder="1" applyAlignment="1" applyProtection="1">
      <alignment horizontal="center"/>
    </xf>
    <xf numFmtId="0" fontId="6" fillId="2" borderId="13" xfId="0" applyFont="1" applyFill="1" applyBorder="1" applyAlignment="1" applyProtection="1">
      <alignment horizontal="center"/>
    </xf>
    <xf numFmtId="0" fontId="12" fillId="5" borderId="22" xfId="0" applyFont="1" applyFill="1" applyBorder="1" applyAlignment="1"/>
    <xf numFmtId="0" fontId="12" fillId="5" borderId="15" xfId="0" applyFont="1" applyFill="1" applyBorder="1" applyAlignment="1"/>
    <xf numFmtId="0" fontId="6" fillId="2" borderId="15" xfId="0" applyFont="1" applyFill="1" applyBorder="1" applyAlignment="1" applyProtection="1">
      <alignment horizontal="center"/>
      <protection locked="0"/>
    </xf>
    <xf numFmtId="0" fontId="6" fillId="2" borderId="16" xfId="0" applyFont="1" applyFill="1" applyBorder="1" applyAlignment="1" applyProtection="1">
      <alignment horizontal="center"/>
      <protection locked="0"/>
    </xf>
    <xf numFmtId="49" fontId="6" fillId="2" borderId="12" xfId="0" applyNumberFormat="1" applyFont="1" applyFill="1" applyBorder="1" applyAlignment="1" applyProtection="1">
      <alignment horizontal="center"/>
      <protection locked="0"/>
    </xf>
    <xf numFmtId="49" fontId="6" fillId="2" borderId="13" xfId="0" applyNumberFormat="1" applyFont="1" applyFill="1" applyBorder="1" applyAlignment="1" applyProtection="1">
      <alignment horizontal="center"/>
      <protection locked="0"/>
    </xf>
    <xf numFmtId="0" fontId="6" fillId="2" borderId="12" xfId="0" applyFont="1" applyFill="1" applyBorder="1" applyAlignment="1" applyProtection="1">
      <alignment horizontal="center"/>
      <protection locked="0"/>
    </xf>
    <xf numFmtId="0" fontId="6" fillId="2" borderId="13" xfId="0" applyFont="1" applyFill="1" applyBorder="1" applyAlignment="1" applyProtection="1">
      <alignment horizontal="center"/>
      <protection locked="0"/>
    </xf>
    <xf numFmtId="0" fontId="12" fillId="3" borderId="11" xfId="0" applyFont="1" applyFill="1" applyBorder="1" applyAlignment="1"/>
    <xf numFmtId="0" fontId="12" fillId="3" borderId="12" xfId="0" applyFont="1" applyFill="1" applyBorder="1" applyAlignment="1"/>
    <xf numFmtId="0" fontId="5" fillId="2" borderId="12" xfId="1" applyFill="1" applyBorder="1" applyAlignment="1" applyProtection="1">
      <alignment horizontal="center"/>
      <protection locked="0"/>
    </xf>
    <xf numFmtId="0" fontId="12" fillId="3" borderId="14" xfId="0" applyFont="1" applyFill="1" applyBorder="1" applyAlignment="1"/>
    <xf numFmtId="0" fontId="12" fillId="3" borderId="15" xfId="0" applyFont="1" applyFill="1" applyBorder="1" applyAlignment="1"/>
    <xf numFmtId="49" fontId="6" fillId="2" borderId="15" xfId="0" applyNumberFormat="1" applyFont="1" applyFill="1" applyBorder="1" applyAlignment="1" applyProtection="1">
      <alignment horizontal="center"/>
      <protection locked="0"/>
    </xf>
    <xf numFmtId="49" fontId="6" fillId="2" borderId="16" xfId="0" applyNumberFormat="1" applyFont="1" applyFill="1" applyBorder="1" applyAlignment="1" applyProtection="1">
      <alignment horizontal="center"/>
      <protection locked="0"/>
    </xf>
    <xf numFmtId="0" fontId="7" fillId="2" borderId="0" xfId="0" applyFont="1" applyFill="1" applyAlignment="1">
      <alignment horizontal="left" vertical="center"/>
    </xf>
    <xf numFmtId="0" fontId="14" fillId="2" borderId="0" xfId="0" applyFont="1" applyFill="1" applyAlignment="1">
      <alignment horizontal="left" vertical="center"/>
    </xf>
    <xf numFmtId="0" fontId="6" fillId="2" borderId="0" xfId="0" applyFont="1" applyFill="1" applyAlignment="1">
      <alignment vertical="center"/>
    </xf>
    <xf numFmtId="0" fontId="6" fillId="2" borderId="28" xfId="0" applyFont="1" applyFill="1" applyBorder="1" applyAlignment="1">
      <alignment vertical="center"/>
    </xf>
    <xf numFmtId="176" fontId="6" fillId="2" borderId="12" xfId="0" applyNumberFormat="1" applyFont="1" applyFill="1" applyBorder="1" applyAlignment="1" applyProtection="1">
      <alignment horizontal="center"/>
      <protection locked="0"/>
    </xf>
    <xf numFmtId="176" fontId="6" fillId="2" borderId="13" xfId="0" applyNumberFormat="1" applyFont="1" applyFill="1" applyBorder="1" applyAlignment="1" applyProtection="1">
      <alignment horizontal="center"/>
      <protection locked="0"/>
    </xf>
    <xf numFmtId="0" fontId="12" fillId="3" borderId="18" xfId="0" applyFont="1" applyFill="1" applyBorder="1" applyAlignment="1"/>
    <xf numFmtId="0" fontId="6" fillId="2" borderId="0" xfId="0" applyFont="1" applyFill="1" applyAlignment="1">
      <alignment horizontal="left" vertical="center"/>
    </xf>
    <xf numFmtId="0" fontId="6" fillId="2" borderId="28" xfId="0" applyFont="1" applyFill="1" applyBorder="1" applyAlignment="1">
      <alignment horizontal="left" vertical="center"/>
    </xf>
    <xf numFmtId="0" fontId="12" fillId="3" borderId="8" xfId="0" applyFont="1" applyFill="1" applyBorder="1" applyAlignment="1"/>
    <xf numFmtId="0" fontId="12" fillId="3" borderId="9" xfId="0" applyFont="1" applyFill="1" applyBorder="1" applyAlignment="1"/>
    <xf numFmtId="176" fontId="6" fillId="2" borderId="9" xfId="0" applyNumberFormat="1" applyFont="1" applyFill="1" applyBorder="1" applyAlignment="1" applyProtection="1">
      <alignment horizontal="center"/>
      <protection locked="0"/>
    </xf>
    <xf numFmtId="176" fontId="6" fillId="2" borderId="10" xfId="0" applyNumberFormat="1" applyFont="1" applyFill="1" applyBorder="1" applyAlignment="1" applyProtection="1">
      <alignment horizontal="center"/>
      <protection locked="0"/>
    </xf>
    <xf numFmtId="0" fontId="12" fillId="3" borderId="29" xfId="0" applyFont="1" applyFill="1" applyBorder="1" applyAlignment="1"/>
    <xf numFmtId="0" fontId="12" fillId="3" borderId="30" xfId="0" applyFont="1" applyFill="1" applyBorder="1" applyAlignment="1"/>
    <xf numFmtId="0" fontId="6" fillId="3" borderId="30" xfId="0" applyFont="1" applyFill="1" applyBorder="1" applyAlignment="1" applyProtection="1">
      <alignment horizontal="center"/>
      <protection locked="0"/>
    </xf>
    <xf numFmtId="0" fontId="6" fillId="3" borderId="31" xfId="0" applyFont="1" applyFill="1" applyBorder="1" applyAlignment="1" applyProtection="1">
      <alignment horizontal="center"/>
      <protection locked="0"/>
    </xf>
    <xf numFmtId="0" fontId="6" fillId="2" borderId="12" xfId="0" applyFont="1" applyFill="1" applyBorder="1" applyAlignment="1" applyProtection="1">
      <alignment horizontal="center" shrinkToFit="1"/>
      <protection locked="0"/>
    </xf>
    <xf numFmtId="0" fontId="6" fillId="2" borderId="13" xfId="0" applyFont="1" applyFill="1" applyBorder="1" applyAlignment="1" applyProtection="1">
      <alignment horizontal="center" shrinkToFit="1"/>
      <protection locked="0"/>
    </xf>
    <xf numFmtId="0" fontId="12" fillId="5" borderId="21" xfId="0" applyFont="1" applyFill="1" applyBorder="1" applyAlignment="1" applyProtection="1"/>
    <xf numFmtId="0" fontId="12" fillId="5" borderId="12" xfId="0" applyFont="1" applyFill="1" applyBorder="1" applyAlignment="1" applyProtection="1"/>
    <xf numFmtId="0" fontId="12" fillId="5" borderId="22" xfId="0" applyFont="1" applyFill="1" applyBorder="1" applyAlignment="1" applyProtection="1"/>
    <xf numFmtId="0" fontId="12" fillId="5" borderId="15" xfId="0" applyFont="1" applyFill="1" applyBorder="1" applyAlignment="1" applyProtection="1"/>
    <xf numFmtId="0" fontId="6" fillId="2" borderId="15" xfId="0" applyFont="1" applyFill="1" applyBorder="1" applyAlignment="1" applyProtection="1">
      <alignment horizontal="center"/>
    </xf>
    <xf numFmtId="0" fontId="6" fillId="2" borderId="16" xfId="0" applyFont="1" applyFill="1" applyBorder="1" applyAlignment="1" applyProtection="1">
      <alignment horizontal="center"/>
    </xf>
    <xf numFmtId="49" fontId="6" fillId="2" borderId="12" xfId="0" applyNumberFormat="1" applyFont="1" applyFill="1" applyBorder="1" applyAlignment="1" applyProtection="1">
      <alignment horizontal="center"/>
    </xf>
    <xf numFmtId="49" fontId="6" fillId="2" borderId="13" xfId="0" applyNumberFormat="1" applyFont="1" applyFill="1" applyBorder="1" applyAlignment="1" applyProtection="1">
      <alignment horizontal="center"/>
    </xf>
    <xf numFmtId="0" fontId="12" fillId="3" borderId="11" xfId="0" applyFont="1" applyFill="1" applyBorder="1" applyAlignment="1" applyProtection="1"/>
    <xf numFmtId="0" fontId="12" fillId="3" borderId="12" xfId="0" applyFont="1" applyFill="1" applyBorder="1" applyAlignment="1" applyProtection="1"/>
    <xf numFmtId="0" fontId="5" fillId="2" borderId="12" xfId="1" applyFill="1" applyBorder="1" applyAlignment="1" applyProtection="1">
      <alignment horizontal="center"/>
    </xf>
    <xf numFmtId="0" fontId="12" fillId="3" borderId="14" xfId="0" applyFont="1" applyFill="1" applyBorder="1" applyAlignment="1" applyProtection="1"/>
    <xf numFmtId="0" fontId="12" fillId="3" borderId="15" xfId="0" applyFont="1" applyFill="1" applyBorder="1" applyAlignment="1" applyProtection="1"/>
    <xf numFmtId="49" fontId="6" fillId="2" borderId="15" xfId="0" applyNumberFormat="1" applyFont="1" applyFill="1" applyBorder="1" applyAlignment="1" applyProtection="1">
      <alignment horizontal="center"/>
    </xf>
    <xf numFmtId="49" fontId="6" fillId="2" borderId="16" xfId="0" applyNumberFormat="1" applyFont="1" applyFill="1" applyBorder="1" applyAlignment="1" applyProtection="1">
      <alignment horizontal="center"/>
    </xf>
    <xf numFmtId="0" fontId="7" fillId="2" borderId="0" xfId="0" applyFont="1" applyFill="1" applyAlignment="1" applyProtection="1">
      <alignment horizontal="left" vertical="center"/>
    </xf>
    <xf numFmtId="0" fontId="14" fillId="2" borderId="0" xfId="0" applyFont="1" applyFill="1" applyAlignment="1" applyProtection="1">
      <alignment horizontal="left" vertical="center"/>
    </xf>
    <xf numFmtId="0" fontId="6" fillId="2" borderId="0" xfId="0" applyFont="1" applyFill="1" applyAlignment="1" applyProtection="1">
      <alignment vertical="center"/>
    </xf>
    <xf numFmtId="0" fontId="6" fillId="2" borderId="28" xfId="0" applyFont="1" applyFill="1" applyBorder="1" applyAlignment="1" applyProtection="1">
      <alignment vertical="center"/>
    </xf>
    <xf numFmtId="176" fontId="6" fillId="2" borderId="12" xfId="0" applyNumberFormat="1" applyFont="1" applyFill="1" applyBorder="1" applyAlignment="1" applyProtection="1">
      <alignment horizontal="center"/>
    </xf>
    <xf numFmtId="176" fontId="6" fillId="2" borderId="13" xfId="0" applyNumberFormat="1" applyFont="1" applyFill="1" applyBorder="1" applyAlignment="1" applyProtection="1">
      <alignment horizontal="center"/>
    </xf>
    <xf numFmtId="0" fontId="12" fillId="3" borderId="18" xfId="0" applyFont="1" applyFill="1" applyBorder="1" applyAlignment="1" applyProtection="1"/>
    <xf numFmtId="0" fontId="6" fillId="2" borderId="0" xfId="0" applyFont="1" applyFill="1" applyAlignment="1" applyProtection="1">
      <alignment horizontal="left" vertical="center"/>
    </xf>
    <xf numFmtId="0" fontId="6" fillId="2" borderId="28" xfId="0" applyFont="1" applyFill="1" applyBorder="1" applyAlignment="1" applyProtection="1">
      <alignment horizontal="left" vertical="center"/>
    </xf>
    <xf numFmtId="0" fontId="12" fillId="3" borderId="8" xfId="0" applyFont="1" applyFill="1" applyBorder="1" applyAlignment="1" applyProtection="1"/>
    <xf numFmtId="0" fontId="12" fillId="3" borderId="9" xfId="0" applyFont="1" applyFill="1" applyBorder="1" applyAlignment="1" applyProtection="1"/>
    <xf numFmtId="176" fontId="6" fillId="2" borderId="9" xfId="0" applyNumberFormat="1" applyFont="1" applyFill="1" applyBorder="1" applyAlignment="1" applyProtection="1">
      <alignment horizontal="center"/>
    </xf>
    <xf numFmtId="176" fontId="6" fillId="2" borderId="10" xfId="0" applyNumberFormat="1" applyFont="1" applyFill="1" applyBorder="1" applyAlignment="1" applyProtection="1">
      <alignment horizontal="center"/>
    </xf>
    <xf numFmtId="0" fontId="12" fillId="3" borderId="19" xfId="0" applyFont="1" applyFill="1" applyBorder="1" applyAlignment="1" applyProtection="1"/>
    <xf numFmtId="0" fontId="6" fillId="3" borderId="12" xfId="0" applyFont="1" applyFill="1" applyBorder="1" applyAlignment="1" applyProtection="1">
      <alignment horizontal="center"/>
    </xf>
    <xf numFmtId="0" fontId="6" fillId="3" borderId="13" xfId="0" applyFont="1" applyFill="1" applyBorder="1" applyAlignment="1" applyProtection="1">
      <alignment horizontal="center"/>
    </xf>
    <xf numFmtId="0" fontId="6" fillId="2" borderId="12" xfId="0" applyFont="1" applyFill="1" applyBorder="1" applyAlignment="1" applyProtection="1">
      <alignment horizontal="center" shrinkToFit="1"/>
    </xf>
    <xf numFmtId="0" fontId="6" fillId="2" borderId="13" xfId="0" applyFont="1" applyFill="1" applyBorder="1" applyAlignment="1" applyProtection="1">
      <alignment horizontal="center" shrinkToFit="1"/>
    </xf>
    <xf numFmtId="0" fontId="6" fillId="6" borderId="12" xfId="0" applyFont="1" applyFill="1" applyBorder="1" applyAlignment="1" applyProtection="1">
      <alignment horizontal="center"/>
      <protection locked="0"/>
    </xf>
    <xf numFmtId="0" fontId="6" fillId="6" borderId="13" xfId="0" applyFont="1" applyFill="1" applyBorder="1" applyAlignment="1" applyProtection="1">
      <alignment horizontal="center"/>
      <protection locked="0"/>
    </xf>
  </cellXfs>
  <cellStyles count="3">
    <cellStyle name="ハイパーリンク" xfId="1" builtinId="8"/>
    <cellStyle name="標準" xfId="0" builtinId="0"/>
    <cellStyle name="標準 10" xfId="2" xr:uid="{00000000-0005-0000-0000-000002000000}"/>
  </cellStyles>
  <dxfs count="74">
    <dxf>
      <fill>
        <patternFill>
          <bgColor theme="0" tint="-0.34998626667073579"/>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0" tint="-0.34998626667073579"/>
        </patternFill>
      </fill>
    </dxf>
    <dxf>
      <fill>
        <patternFill>
          <bgColor theme="7" tint="0.59996337778862885"/>
        </patternFill>
      </fill>
    </dxf>
    <dxf>
      <fill>
        <patternFill>
          <bgColor theme="0" tint="-0.34998626667073579"/>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0" tint="-0.34998626667073579"/>
        </patternFill>
      </fill>
    </dxf>
    <dxf>
      <fill>
        <patternFill>
          <bgColor theme="7" tint="0.59996337778862885"/>
        </patternFill>
      </fill>
    </dxf>
    <dxf>
      <fill>
        <patternFill>
          <bgColor theme="7" tint="0.59996337778862885"/>
        </patternFill>
      </fill>
    </dxf>
    <dxf>
      <fill>
        <patternFill>
          <bgColor theme="0" tint="-0.34998626667073579"/>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0" tint="-0.34998626667073579"/>
        </patternFill>
      </fill>
    </dxf>
    <dxf>
      <fill>
        <patternFill>
          <bgColor theme="7" tint="0.59996337778862885"/>
        </patternFill>
      </fill>
    </dxf>
  </dxfs>
  <tableStyles count="0" defaultTableStyle="TableStyleMedium2" defaultPivotStyle="PivotStyleMedium9"/>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9</xdr:col>
      <xdr:colOff>0</xdr:colOff>
      <xdr:row>51</xdr:row>
      <xdr:rowOff>228599</xdr:rowOff>
    </xdr:from>
    <xdr:ext cx="8129661" cy="3366247"/>
    <xdr:sp macro="" textlink="" fLocksText="0">
      <xdr:nvSpPr>
        <xdr:cNvPr id="2" name="テキスト ボックス 1">
          <a:extLst>
            <a:ext uri="{FF2B5EF4-FFF2-40B4-BE49-F238E27FC236}">
              <a16:creationId xmlns:a16="http://schemas.microsoft.com/office/drawing/2014/main" id="{3970131F-BBD6-4E45-B525-BD7A37429773}"/>
            </a:ext>
          </a:extLst>
        </xdr:cNvPr>
        <xdr:cNvSpPr txBox="1"/>
      </xdr:nvSpPr>
      <xdr:spPr>
        <a:xfrm>
          <a:off x="3146612" y="8825752"/>
          <a:ext cx="8129661" cy="3366247"/>
        </a:xfrm>
        <a:prstGeom prst="rect">
          <a:avLst/>
        </a:prstGeom>
        <a:noFill/>
        <a:ln>
          <a:solidFill>
            <a:schemeClr val="tx2"/>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ja-JP" altLang="en-US" sz="1200" b="1" i="0">
              <a:solidFill>
                <a:schemeClr val="tx2">
                  <a:lumMod val="60000"/>
                  <a:lumOff val="40000"/>
                </a:schemeClr>
              </a:solidFill>
              <a:effectLst/>
              <a:latin typeface="+mn-ea"/>
              <a:ea typeface="+mn-ea"/>
              <a:cs typeface="+mn-cs"/>
            </a:rPr>
            <a:t>下記の①、②のどちらかをご記入してください。</a:t>
          </a:r>
          <a:br>
            <a:rPr lang="ja-JP" altLang="en-US" sz="1200" b="1">
              <a:solidFill>
                <a:schemeClr val="tx2">
                  <a:lumMod val="60000"/>
                  <a:lumOff val="40000"/>
                </a:schemeClr>
              </a:solidFill>
              <a:latin typeface="+mn-ea"/>
              <a:ea typeface="+mn-ea"/>
            </a:rPr>
          </a:br>
          <a:r>
            <a:rPr lang="ja-JP" altLang="en-US" sz="1200" b="1" i="0">
              <a:solidFill>
                <a:schemeClr val="tx2">
                  <a:lumMod val="60000"/>
                  <a:lumOff val="40000"/>
                </a:schemeClr>
              </a:solidFill>
              <a:effectLst/>
              <a:latin typeface="+mn-ea"/>
              <a:ea typeface="+mn-ea"/>
              <a:cs typeface="+mn-cs"/>
            </a:rPr>
            <a:t>①</a:t>
          </a:r>
          <a:r>
            <a:rPr lang="en-US" altLang="ja-JP" sz="1200" b="1" i="0">
              <a:solidFill>
                <a:schemeClr val="tx2">
                  <a:lumMod val="60000"/>
                  <a:lumOff val="40000"/>
                </a:schemeClr>
              </a:solidFill>
              <a:effectLst/>
              <a:latin typeface="+mn-ea"/>
              <a:ea typeface="+mn-ea"/>
              <a:cs typeface="+mn-cs"/>
            </a:rPr>
            <a:t>iStorage V</a:t>
          </a:r>
          <a:r>
            <a:rPr lang="ja-JP" altLang="en-US" sz="1200" b="1" i="0">
              <a:solidFill>
                <a:schemeClr val="tx2">
                  <a:lumMod val="60000"/>
                  <a:lumOff val="40000"/>
                </a:schemeClr>
              </a:solidFill>
              <a:effectLst/>
              <a:latin typeface="+mn-ea"/>
              <a:ea typeface="+mn-ea"/>
              <a:cs typeface="+mn-cs"/>
            </a:rPr>
            <a:t>シリーズ ソフトウェア製品のライセンスキーの再発行を申請します。</a:t>
          </a:r>
          <a:br>
            <a:rPr lang="ja-JP" altLang="en-US" sz="1200" b="1">
              <a:solidFill>
                <a:schemeClr val="tx2">
                  <a:lumMod val="60000"/>
                  <a:lumOff val="40000"/>
                </a:schemeClr>
              </a:solidFill>
              <a:latin typeface="+mn-ea"/>
              <a:ea typeface="+mn-ea"/>
            </a:rPr>
          </a:br>
          <a:r>
            <a:rPr lang="ja-JP" altLang="en-US" sz="1200" b="1" i="0">
              <a:solidFill>
                <a:schemeClr val="tx2">
                  <a:lumMod val="60000"/>
                  <a:lumOff val="40000"/>
                </a:schemeClr>
              </a:solidFill>
              <a:effectLst/>
              <a:latin typeface="+mn-ea"/>
              <a:ea typeface="+mn-ea"/>
              <a:cs typeface="+mn-cs"/>
            </a:rPr>
            <a:t>②</a:t>
          </a:r>
          <a:r>
            <a:rPr lang="en-US" altLang="ja-JP" sz="1200" b="1" i="0">
              <a:solidFill>
                <a:schemeClr val="tx2">
                  <a:lumMod val="60000"/>
                  <a:lumOff val="40000"/>
                </a:schemeClr>
              </a:solidFill>
              <a:effectLst/>
              <a:latin typeface="+mn-ea"/>
              <a:ea typeface="+mn-ea"/>
              <a:cs typeface="+mn-cs"/>
            </a:rPr>
            <a:t>iStorage V110/V310</a:t>
          </a:r>
          <a:r>
            <a:rPr lang="ja-JP" altLang="en-US" sz="1200" b="1" i="0">
              <a:solidFill>
                <a:schemeClr val="tx2">
                  <a:lumMod val="60000"/>
                  <a:lumOff val="40000"/>
                </a:schemeClr>
              </a:solidFill>
              <a:effectLst/>
              <a:latin typeface="+mn-ea"/>
              <a:ea typeface="+mn-ea"/>
              <a:cs typeface="+mn-cs"/>
            </a:rPr>
            <a:t>向 ソフトウェア製品の容量削減機能（</a:t>
          </a:r>
          <a:r>
            <a:rPr lang="en-US" altLang="ja-JP" sz="1100" b="1" i="0">
              <a:solidFill>
                <a:schemeClr val="tx2">
                  <a:lumMod val="60000"/>
                  <a:lumOff val="40000"/>
                </a:schemeClr>
              </a:solidFill>
              <a:effectLst/>
              <a:latin typeface="+mn-lt"/>
              <a:ea typeface="+mn-ea"/>
              <a:cs typeface="+mn-cs"/>
            </a:rPr>
            <a:t>d</a:t>
          </a:r>
          <a:r>
            <a:rPr lang="en-US" altLang="ja-JP" sz="1200" b="1" i="0">
              <a:solidFill>
                <a:schemeClr val="tx2">
                  <a:lumMod val="60000"/>
                  <a:lumOff val="40000"/>
                </a:schemeClr>
              </a:solidFill>
              <a:effectLst/>
              <a:latin typeface="+mn-ea"/>
              <a:ea typeface="+mn-ea"/>
              <a:cs typeface="+mn-cs"/>
            </a:rPr>
            <a:t>edupe and compression</a:t>
          </a:r>
          <a:r>
            <a:rPr lang="ja-JP" altLang="en-US" sz="1200" b="1" i="0">
              <a:solidFill>
                <a:schemeClr val="tx2">
                  <a:lumMod val="60000"/>
                  <a:lumOff val="40000"/>
                </a:schemeClr>
              </a:solidFill>
              <a:effectLst/>
              <a:latin typeface="+mn-ea"/>
              <a:ea typeface="+mn-ea"/>
              <a:cs typeface="+mn-cs"/>
            </a:rPr>
            <a:t>）ライセンスキー</a:t>
          </a:r>
          <a:r>
            <a:rPr lang="ja-JP" altLang="ja-JP" sz="1200" b="1" i="0">
              <a:solidFill>
                <a:schemeClr val="tx2">
                  <a:lumMod val="60000"/>
                  <a:lumOff val="40000"/>
                </a:schemeClr>
              </a:solidFill>
              <a:effectLst/>
              <a:latin typeface="+mn-lt"/>
              <a:ea typeface="+mn-ea"/>
              <a:cs typeface="+mn-cs"/>
            </a:rPr>
            <a:t>を</a:t>
          </a:r>
          <a:br>
            <a:rPr lang="en-US" altLang="ja-JP" sz="1200" b="1" i="0">
              <a:solidFill>
                <a:schemeClr val="tx2">
                  <a:lumMod val="60000"/>
                  <a:lumOff val="40000"/>
                </a:schemeClr>
              </a:solidFill>
              <a:effectLst/>
              <a:latin typeface="+mn-lt"/>
              <a:ea typeface="+mn-ea"/>
              <a:cs typeface="+mn-cs"/>
            </a:rPr>
          </a:br>
          <a:r>
            <a:rPr lang="ja-JP" altLang="en-US" sz="1200" b="1" i="0">
              <a:solidFill>
                <a:schemeClr val="tx2">
                  <a:lumMod val="60000"/>
                  <a:lumOff val="40000"/>
                </a:schemeClr>
              </a:solidFill>
              <a:effectLst/>
              <a:latin typeface="+mn-lt"/>
              <a:ea typeface="+mn-ea"/>
              <a:cs typeface="+mn-cs"/>
            </a:rPr>
            <a:t>　</a:t>
          </a:r>
          <a:r>
            <a:rPr lang="ja-JP" altLang="ja-JP" sz="1100" b="1" i="0">
              <a:solidFill>
                <a:schemeClr val="tx2">
                  <a:lumMod val="60000"/>
                  <a:lumOff val="40000"/>
                </a:schemeClr>
              </a:solidFill>
              <a:effectLst/>
              <a:latin typeface="+mn-lt"/>
              <a:ea typeface="+mn-ea"/>
              <a:cs typeface="+mn-cs"/>
            </a:rPr>
            <a:t>申請します。</a:t>
          </a:r>
          <a:br>
            <a:rPr lang="en-US" altLang="ja-JP" sz="1100" b="1" i="0">
              <a:solidFill>
                <a:schemeClr val="tx2">
                  <a:lumMod val="60000"/>
                  <a:lumOff val="40000"/>
                </a:schemeClr>
              </a:solidFill>
              <a:effectLst/>
              <a:latin typeface="+mn-lt"/>
              <a:ea typeface="+mn-ea"/>
              <a:cs typeface="+mn-cs"/>
            </a:rPr>
          </a:br>
          <a:r>
            <a:rPr lang="ja-JP" altLang="en-US" sz="1200" b="1" i="0">
              <a:solidFill>
                <a:schemeClr val="tx2">
                  <a:lumMod val="60000"/>
                  <a:lumOff val="40000"/>
                </a:schemeClr>
              </a:solidFill>
              <a:effectLst/>
              <a:latin typeface="+mn-ea"/>
              <a:ea typeface="+mn-ea"/>
              <a:cs typeface="+mn-cs"/>
            </a:rPr>
            <a:t>　</a:t>
          </a:r>
          <a:br>
            <a:rPr lang="ja-JP" altLang="en-US" sz="1200" b="1">
              <a:solidFill>
                <a:schemeClr val="tx2">
                  <a:lumMod val="60000"/>
                  <a:lumOff val="40000"/>
                </a:schemeClr>
              </a:solidFill>
              <a:latin typeface="+mn-ea"/>
              <a:ea typeface="+mn-ea"/>
            </a:rPr>
          </a:br>
          <a:r>
            <a:rPr lang="ja-JP" altLang="en-US" sz="1200" b="1" i="0">
              <a:solidFill>
                <a:schemeClr val="tx2">
                  <a:lumMod val="60000"/>
                  <a:lumOff val="40000"/>
                </a:schemeClr>
              </a:solidFill>
              <a:effectLst/>
              <a:latin typeface="+mn-ea"/>
              <a:ea typeface="+mn-ea"/>
              <a:cs typeface="+mn-cs"/>
            </a:rPr>
            <a:t>　・使用装置の機種　　　　</a:t>
          </a:r>
          <a:r>
            <a:rPr lang="ja-JP" altLang="en-US" sz="1200" b="1" i="0">
              <a:solidFill>
                <a:schemeClr val="tx2">
                  <a:lumMod val="60000"/>
                  <a:lumOff val="40000"/>
                </a:schemeClr>
              </a:solidFill>
              <a:effectLst/>
              <a:latin typeface="+mn-lt"/>
              <a:ea typeface="+mn-ea"/>
              <a:cs typeface="+mn-cs"/>
            </a:rPr>
            <a:t>： </a:t>
          </a:r>
          <a:r>
            <a:rPr lang="en-US" altLang="ja-JP" sz="1200" b="1" i="0">
              <a:solidFill>
                <a:schemeClr val="tx2">
                  <a:lumMod val="60000"/>
                  <a:lumOff val="40000"/>
                </a:schemeClr>
              </a:solidFill>
              <a:effectLst/>
              <a:latin typeface="+mn-lt"/>
              <a:ea typeface="+mn-ea"/>
              <a:cs typeface="+mn-cs"/>
            </a:rPr>
            <a:t>V10e/V110/V310/V310F/V100/V300</a:t>
          </a:r>
          <a:r>
            <a:rPr lang="ja-JP" altLang="en-US" sz="1200" b="1" i="0">
              <a:solidFill>
                <a:schemeClr val="tx2">
                  <a:lumMod val="60000"/>
                  <a:lumOff val="40000"/>
                </a:schemeClr>
              </a:solidFill>
              <a:effectLst/>
              <a:latin typeface="+mn-lt"/>
              <a:ea typeface="+mn-ea"/>
              <a:cs typeface="+mn-cs"/>
            </a:rPr>
            <a:t>　　</a:t>
          </a:r>
          <a:r>
            <a:rPr lang="en-US" altLang="ja-JP" sz="1200" b="1" i="0">
              <a:solidFill>
                <a:schemeClr val="tx2">
                  <a:lumMod val="60000"/>
                  <a:lumOff val="40000"/>
                </a:schemeClr>
              </a:solidFill>
              <a:effectLst/>
              <a:latin typeface="+mn-ea"/>
              <a:ea typeface="+mn-ea"/>
              <a:cs typeface="+mn-cs"/>
            </a:rPr>
            <a:t>※</a:t>
          </a:r>
          <a:r>
            <a:rPr lang="ja-JP" altLang="en-US" sz="1200" b="1" i="0">
              <a:solidFill>
                <a:schemeClr val="tx2">
                  <a:lumMod val="60000"/>
                  <a:lumOff val="40000"/>
                </a:schemeClr>
              </a:solidFill>
              <a:effectLst/>
              <a:latin typeface="+mn-ea"/>
              <a:ea typeface="+mn-ea"/>
              <a:cs typeface="+mn-cs"/>
            </a:rPr>
            <a:t>該当する機種のみを残してください</a:t>
          </a:r>
          <a:br>
            <a:rPr lang="ja-JP" altLang="en-US" sz="1200" b="1">
              <a:solidFill>
                <a:schemeClr val="tx2">
                  <a:lumMod val="60000"/>
                  <a:lumOff val="40000"/>
                </a:schemeClr>
              </a:solidFill>
              <a:latin typeface="+mn-ea"/>
              <a:ea typeface="+mn-ea"/>
            </a:rPr>
          </a:br>
          <a:r>
            <a:rPr lang="ja-JP" altLang="en-US" sz="1200" b="1" i="0">
              <a:solidFill>
                <a:schemeClr val="tx2">
                  <a:lumMod val="60000"/>
                  <a:lumOff val="40000"/>
                </a:schemeClr>
              </a:solidFill>
              <a:effectLst/>
              <a:latin typeface="+mn-ea"/>
              <a:ea typeface="+mn-ea"/>
              <a:cs typeface="+mn-cs"/>
            </a:rPr>
            <a:t>　・台数　　　　　　　　　：</a:t>
          </a:r>
          <a:br>
            <a:rPr lang="ja-JP" altLang="en-US" sz="1200" b="1">
              <a:solidFill>
                <a:schemeClr val="tx2">
                  <a:lumMod val="60000"/>
                  <a:lumOff val="40000"/>
                </a:schemeClr>
              </a:solidFill>
              <a:latin typeface="+mn-ea"/>
              <a:ea typeface="+mn-ea"/>
            </a:rPr>
          </a:br>
          <a:r>
            <a:rPr lang="ja-JP" altLang="en-US" sz="1200" b="1" i="0">
              <a:solidFill>
                <a:schemeClr val="tx2">
                  <a:lumMod val="60000"/>
                  <a:lumOff val="40000"/>
                </a:schemeClr>
              </a:solidFill>
              <a:effectLst/>
              <a:latin typeface="+mn-ea"/>
              <a:ea typeface="+mn-ea"/>
              <a:cs typeface="+mn-cs"/>
            </a:rPr>
            <a:t>　・要求者情報</a:t>
          </a:r>
          <a:br>
            <a:rPr lang="ja-JP" altLang="en-US" sz="1200" b="1">
              <a:solidFill>
                <a:schemeClr val="tx2">
                  <a:lumMod val="60000"/>
                  <a:lumOff val="40000"/>
                </a:schemeClr>
              </a:solidFill>
              <a:latin typeface="+mn-ea"/>
              <a:ea typeface="+mn-ea"/>
            </a:rPr>
          </a:br>
          <a:r>
            <a:rPr lang="ja-JP" altLang="en-US" sz="1200" b="1" i="0">
              <a:solidFill>
                <a:schemeClr val="tx2">
                  <a:lumMod val="60000"/>
                  <a:lumOff val="40000"/>
                </a:schemeClr>
              </a:solidFill>
              <a:effectLst/>
              <a:latin typeface="+mn-ea"/>
              <a:ea typeface="+mn-ea"/>
              <a:cs typeface="+mn-cs"/>
            </a:rPr>
            <a:t>　　　</a:t>
          </a:r>
          <a:r>
            <a:rPr lang="en-US" altLang="ja-JP" sz="1200" b="1" i="0">
              <a:solidFill>
                <a:schemeClr val="tx2">
                  <a:lumMod val="60000"/>
                  <a:lumOff val="40000"/>
                </a:schemeClr>
              </a:solidFill>
              <a:effectLst/>
              <a:latin typeface="+mn-ea"/>
              <a:ea typeface="+mn-ea"/>
              <a:cs typeface="+mn-cs"/>
            </a:rPr>
            <a:t>- </a:t>
          </a:r>
          <a:r>
            <a:rPr lang="ja-JP" altLang="en-US" sz="1200" b="1" i="0">
              <a:solidFill>
                <a:schemeClr val="tx2">
                  <a:lumMod val="60000"/>
                  <a:lumOff val="40000"/>
                </a:schemeClr>
              </a:solidFill>
              <a:effectLst/>
              <a:latin typeface="+mn-ea"/>
              <a:ea typeface="+mn-ea"/>
              <a:cs typeface="+mn-cs"/>
            </a:rPr>
            <a:t>国名　 　　　　　：</a:t>
          </a:r>
          <a:br>
            <a:rPr lang="ja-JP" altLang="en-US" sz="1200" b="1">
              <a:solidFill>
                <a:schemeClr val="tx2">
                  <a:lumMod val="60000"/>
                  <a:lumOff val="40000"/>
                </a:schemeClr>
              </a:solidFill>
              <a:latin typeface="+mn-ea"/>
              <a:ea typeface="+mn-ea"/>
            </a:rPr>
          </a:br>
          <a:r>
            <a:rPr lang="ja-JP" altLang="en-US" sz="1200" b="1" i="0">
              <a:solidFill>
                <a:schemeClr val="tx2">
                  <a:lumMod val="60000"/>
                  <a:lumOff val="40000"/>
                </a:schemeClr>
              </a:solidFill>
              <a:effectLst/>
              <a:latin typeface="+mn-ea"/>
              <a:ea typeface="+mn-ea"/>
              <a:cs typeface="+mn-cs"/>
            </a:rPr>
            <a:t>　　　</a:t>
          </a:r>
          <a:r>
            <a:rPr lang="en-US" altLang="ja-JP" sz="1200" b="1" i="0">
              <a:solidFill>
                <a:schemeClr val="tx2">
                  <a:lumMod val="60000"/>
                  <a:lumOff val="40000"/>
                </a:schemeClr>
              </a:solidFill>
              <a:effectLst/>
              <a:latin typeface="+mn-ea"/>
              <a:ea typeface="+mn-ea"/>
              <a:cs typeface="+mn-cs"/>
            </a:rPr>
            <a:t>- </a:t>
          </a:r>
          <a:r>
            <a:rPr lang="ja-JP" altLang="en-US" sz="1200" b="1" i="0">
              <a:solidFill>
                <a:schemeClr val="tx2">
                  <a:lumMod val="60000"/>
                  <a:lumOff val="40000"/>
                </a:schemeClr>
              </a:solidFill>
              <a:effectLst/>
              <a:latin typeface="+mn-ea"/>
              <a:ea typeface="+mn-ea"/>
              <a:cs typeface="+mn-cs"/>
            </a:rPr>
            <a:t>会社名　 　　　　：</a:t>
          </a:r>
          <a:br>
            <a:rPr lang="ja-JP" altLang="en-US" sz="1200" b="1">
              <a:solidFill>
                <a:schemeClr val="tx2">
                  <a:lumMod val="60000"/>
                  <a:lumOff val="40000"/>
                </a:schemeClr>
              </a:solidFill>
              <a:latin typeface="+mn-ea"/>
              <a:ea typeface="+mn-ea"/>
            </a:rPr>
          </a:br>
          <a:r>
            <a:rPr lang="ja-JP" altLang="en-US" sz="1200" b="1" i="0">
              <a:solidFill>
                <a:schemeClr val="tx2">
                  <a:lumMod val="60000"/>
                  <a:lumOff val="40000"/>
                </a:schemeClr>
              </a:solidFill>
              <a:effectLst/>
              <a:latin typeface="+mn-ea"/>
              <a:ea typeface="+mn-ea"/>
              <a:cs typeface="+mn-cs"/>
            </a:rPr>
            <a:t>　　　</a:t>
          </a:r>
          <a:r>
            <a:rPr lang="en-US" altLang="ja-JP" sz="1200" b="1" i="0">
              <a:solidFill>
                <a:schemeClr val="tx2">
                  <a:lumMod val="60000"/>
                  <a:lumOff val="40000"/>
                </a:schemeClr>
              </a:solidFill>
              <a:effectLst/>
              <a:latin typeface="+mn-ea"/>
              <a:ea typeface="+mn-ea"/>
              <a:cs typeface="+mn-cs"/>
            </a:rPr>
            <a:t>- </a:t>
          </a:r>
          <a:r>
            <a:rPr lang="ja-JP" altLang="en-US" sz="1200" b="1" i="0">
              <a:solidFill>
                <a:schemeClr val="tx2">
                  <a:lumMod val="60000"/>
                  <a:lumOff val="40000"/>
                </a:schemeClr>
              </a:solidFill>
              <a:effectLst/>
              <a:latin typeface="+mn-ea"/>
              <a:ea typeface="+mn-ea"/>
              <a:cs typeface="+mn-cs"/>
            </a:rPr>
            <a:t>氏名　　　 　　　：</a:t>
          </a:r>
          <a:br>
            <a:rPr lang="ja-JP" altLang="en-US" sz="1200" b="1">
              <a:solidFill>
                <a:schemeClr val="tx2">
                  <a:lumMod val="60000"/>
                  <a:lumOff val="40000"/>
                </a:schemeClr>
              </a:solidFill>
              <a:latin typeface="+mn-ea"/>
              <a:ea typeface="+mn-ea"/>
            </a:rPr>
          </a:br>
          <a:r>
            <a:rPr lang="ja-JP" altLang="en-US" sz="1200" b="1" i="0">
              <a:solidFill>
                <a:schemeClr val="tx2">
                  <a:lumMod val="60000"/>
                  <a:lumOff val="40000"/>
                </a:schemeClr>
              </a:solidFill>
              <a:effectLst/>
              <a:latin typeface="+mn-ea"/>
              <a:ea typeface="+mn-ea"/>
              <a:cs typeface="+mn-cs"/>
            </a:rPr>
            <a:t>　　　</a:t>
          </a:r>
          <a:r>
            <a:rPr lang="en-US" altLang="ja-JP" sz="1200" b="1" i="0">
              <a:solidFill>
                <a:schemeClr val="tx2">
                  <a:lumMod val="60000"/>
                  <a:lumOff val="40000"/>
                </a:schemeClr>
              </a:solidFill>
              <a:effectLst/>
              <a:latin typeface="+mn-ea"/>
              <a:ea typeface="+mn-ea"/>
              <a:cs typeface="+mn-cs"/>
            </a:rPr>
            <a:t>- </a:t>
          </a:r>
          <a:r>
            <a:rPr lang="ja-JP" altLang="en-US" sz="1200" b="1" i="0">
              <a:solidFill>
                <a:schemeClr val="tx2">
                  <a:lumMod val="60000"/>
                  <a:lumOff val="40000"/>
                </a:schemeClr>
              </a:solidFill>
              <a:effectLst/>
              <a:latin typeface="+mn-ea"/>
              <a:ea typeface="+mn-ea"/>
              <a:cs typeface="+mn-cs"/>
            </a:rPr>
            <a:t>連絡先　　　 　　：</a:t>
          </a:r>
          <a:br>
            <a:rPr lang="ja-JP" altLang="en-US" sz="1200" b="1">
              <a:solidFill>
                <a:schemeClr val="tx2">
                  <a:lumMod val="60000"/>
                  <a:lumOff val="40000"/>
                </a:schemeClr>
              </a:solidFill>
              <a:latin typeface="+mn-ea"/>
              <a:ea typeface="+mn-ea"/>
            </a:rPr>
          </a:br>
          <a:endParaRPr kumimoji="1" lang="ja-JP" altLang="en-US" sz="1200" b="1">
            <a:solidFill>
              <a:schemeClr val="tx2">
                <a:lumMod val="60000"/>
                <a:lumOff val="40000"/>
              </a:schemeClr>
            </a:solidFill>
            <a:latin typeface="+mn-ea"/>
            <a:ea typeface="+mn-ea"/>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18</xdr:col>
      <xdr:colOff>133350</xdr:colOff>
      <xdr:row>0</xdr:row>
      <xdr:rowOff>161925</xdr:rowOff>
    </xdr:from>
    <xdr:to>
      <xdr:col>30</xdr:col>
      <xdr:colOff>209550</xdr:colOff>
      <xdr:row>2</xdr:row>
      <xdr:rowOff>114300</xdr:rowOff>
    </xdr:to>
    <xdr:sp macro="" textlink="">
      <xdr:nvSpPr>
        <xdr:cNvPr id="2" name="角丸四角形吹き出し 1">
          <a:extLst>
            <a:ext uri="{FF2B5EF4-FFF2-40B4-BE49-F238E27FC236}">
              <a16:creationId xmlns:a16="http://schemas.microsoft.com/office/drawing/2014/main" id="{00000000-0008-0000-0200-000002000000}"/>
            </a:ext>
          </a:extLst>
        </xdr:cNvPr>
        <xdr:cNvSpPr/>
      </xdr:nvSpPr>
      <xdr:spPr>
        <a:xfrm>
          <a:off x="6477000" y="161925"/>
          <a:ext cx="4305300" cy="457200"/>
        </a:xfrm>
        <a:prstGeom prst="wedgeRoundRectCallout">
          <a:avLst>
            <a:gd name="adj1" fmla="val -58444"/>
            <a:gd name="adj2" fmla="val 56250"/>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本申請書を作成した年月日を記入してください。</a:t>
          </a:r>
        </a:p>
      </xdr:txBody>
    </xdr:sp>
    <xdr:clientData/>
  </xdr:twoCellAnchor>
  <xdr:twoCellAnchor>
    <xdr:from>
      <xdr:col>23</xdr:col>
      <xdr:colOff>171450</xdr:colOff>
      <xdr:row>15</xdr:row>
      <xdr:rowOff>85725</xdr:rowOff>
    </xdr:from>
    <xdr:to>
      <xdr:col>40</xdr:col>
      <xdr:colOff>19050</xdr:colOff>
      <xdr:row>17</xdr:row>
      <xdr:rowOff>66676</xdr:rowOff>
    </xdr:to>
    <xdr:sp macro="" textlink="">
      <xdr:nvSpPr>
        <xdr:cNvPr id="4" name="角丸四角形吹き出し 3">
          <a:extLst>
            <a:ext uri="{FF2B5EF4-FFF2-40B4-BE49-F238E27FC236}">
              <a16:creationId xmlns:a16="http://schemas.microsoft.com/office/drawing/2014/main" id="{00000000-0008-0000-0200-000004000000}"/>
            </a:ext>
          </a:extLst>
        </xdr:cNvPr>
        <xdr:cNvSpPr/>
      </xdr:nvSpPr>
      <xdr:spPr>
        <a:xfrm>
          <a:off x="8277225" y="3848100"/>
          <a:ext cx="5838825" cy="485776"/>
        </a:xfrm>
        <a:prstGeom prst="wedgeRoundRectCallout">
          <a:avLst>
            <a:gd name="adj1" fmla="val -55613"/>
            <a:gd name="adj2" fmla="val 7765"/>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装置本体の「装置製番」を記入してください。</a:t>
          </a:r>
          <a:endParaRPr kumimoji="1" lang="en-US" altLang="ja-JP" sz="1200">
            <a:solidFill>
              <a:schemeClr val="tx2"/>
            </a:solidFill>
          </a:endParaRPr>
        </a:p>
      </xdr:txBody>
    </xdr:sp>
    <xdr:clientData/>
  </xdr:twoCellAnchor>
  <xdr:twoCellAnchor>
    <xdr:from>
      <xdr:col>25</xdr:col>
      <xdr:colOff>9524</xdr:colOff>
      <xdr:row>7</xdr:row>
      <xdr:rowOff>9525</xdr:rowOff>
    </xdr:from>
    <xdr:to>
      <xdr:col>37</xdr:col>
      <xdr:colOff>304800</xdr:colOff>
      <xdr:row>8</xdr:row>
      <xdr:rowOff>152400</xdr:rowOff>
    </xdr:to>
    <xdr:sp macro="" textlink="">
      <xdr:nvSpPr>
        <xdr:cNvPr id="5" name="角丸四角形吹き出し 4">
          <a:extLst>
            <a:ext uri="{FF2B5EF4-FFF2-40B4-BE49-F238E27FC236}">
              <a16:creationId xmlns:a16="http://schemas.microsoft.com/office/drawing/2014/main" id="{00000000-0008-0000-0200-000005000000}"/>
            </a:ext>
          </a:extLst>
        </xdr:cNvPr>
        <xdr:cNvSpPr/>
      </xdr:nvSpPr>
      <xdr:spPr>
        <a:xfrm>
          <a:off x="8820149" y="1762125"/>
          <a:ext cx="4524376" cy="390525"/>
        </a:xfrm>
        <a:prstGeom prst="wedgeRoundRectCallout">
          <a:avLst>
            <a:gd name="adj1" fmla="val -66433"/>
            <a:gd name="adj2" fmla="val 45631"/>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本申請書により申請が必要となった理由を選択してください。</a:t>
          </a:r>
        </a:p>
      </xdr:txBody>
    </xdr:sp>
    <xdr:clientData/>
  </xdr:twoCellAnchor>
  <xdr:twoCellAnchor>
    <xdr:from>
      <xdr:col>21</xdr:col>
      <xdr:colOff>266699</xdr:colOff>
      <xdr:row>8</xdr:row>
      <xdr:rowOff>238125</xdr:rowOff>
    </xdr:from>
    <xdr:to>
      <xdr:col>35</xdr:col>
      <xdr:colOff>333375</xdr:colOff>
      <xdr:row>10</xdr:row>
      <xdr:rowOff>171450</xdr:rowOff>
    </xdr:to>
    <xdr:sp macro="" textlink="">
      <xdr:nvSpPr>
        <xdr:cNvPr id="6" name="角丸四角形吹き出し 5">
          <a:extLst>
            <a:ext uri="{FF2B5EF4-FFF2-40B4-BE49-F238E27FC236}">
              <a16:creationId xmlns:a16="http://schemas.microsoft.com/office/drawing/2014/main" id="{00000000-0008-0000-0200-000006000000}"/>
            </a:ext>
          </a:extLst>
        </xdr:cNvPr>
        <xdr:cNvSpPr/>
      </xdr:nvSpPr>
      <xdr:spPr>
        <a:xfrm>
          <a:off x="7667624" y="2238375"/>
          <a:ext cx="5000626" cy="428625"/>
        </a:xfrm>
        <a:prstGeom prst="wedgeRoundRectCallout">
          <a:avLst>
            <a:gd name="adj1" fmla="val -58414"/>
            <a:gd name="adj2" fmla="val -11388"/>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必ずしもご希望に添えない場合があることをご了承ください。</a:t>
          </a:r>
        </a:p>
      </xdr:txBody>
    </xdr:sp>
    <xdr:clientData/>
  </xdr:twoCellAnchor>
  <xdr:twoCellAnchor>
    <xdr:from>
      <xdr:col>22</xdr:col>
      <xdr:colOff>285748</xdr:colOff>
      <xdr:row>11</xdr:row>
      <xdr:rowOff>19049</xdr:rowOff>
    </xdr:from>
    <xdr:to>
      <xdr:col>40</xdr:col>
      <xdr:colOff>133349</xdr:colOff>
      <xdr:row>13</xdr:row>
      <xdr:rowOff>180974</xdr:rowOff>
    </xdr:to>
    <xdr:sp macro="" textlink="">
      <xdr:nvSpPr>
        <xdr:cNvPr id="7" name="角丸四角形吹き出し 6">
          <a:extLst>
            <a:ext uri="{FF2B5EF4-FFF2-40B4-BE49-F238E27FC236}">
              <a16:creationId xmlns:a16="http://schemas.microsoft.com/office/drawing/2014/main" id="{00000000-0008-0000-0200-000007000000}"/>
            </a:ext>
          </a:extLst>
        </xdr:cNvPr>
        <xdr:cNvSpPr/>
      </xdr:nvSpPr>
      <xdr:spPr>
        <a:xfrm>
          <a:off x="8039098" y="2762249"/>
          <a:ext cx="6191251" cy="676275"/>
        </a:xfrm>
        <a:prstGeom prst="wedgeRoundRectCallout">
          <a:avLst>
            <a:gd name="adj1" fmla="val -61264"/>
            <a:gd name="adj2" fmla="val -59870"/>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再発行したライセンスの送付先を記入してください。</a:t>
          </a:r>
          <a:endParaRPr kumimoji="1" lang="en-US" altLang="ja-JP" sz="1200">
            <a:solidFill>
              <a:schemeClr val="tx2"/>
            </a:solidFill>
          </a:endParaRPr>
        </a:p>
        <a:p>
          <a:pPr algn="l"/>
          <a:r>
            <a:rPr kumimoji="1" lang="ja-JP" altLang="en-US" sz="1200">
              <a:solidFill>
                <a:schemeClr val="tx2"/>
              </a:solidFill>
            </a:rPr>
            <a:t>メーリングリストの指定は避け、必要に応じて複数人の送付先を記入してください。</a:t>
          </a:r>
        </a:p>
      </xdr:txBody>
    </xdr:sp>
    <xdr:clientData/>
  </xdr:twoCellAnchor>
  <xdr:twoCellAnchor>
    <xdr:from>
      <xdr:col>4</xdr:col>
      <xdr:colOff>180974</xdr:colOff>
      <xdr:row>12</xdr:row>
      <xdr:rowOff>47625</xdr:rowOff>
    </xdr:from>
    <xdr:to>
      <xdr:col>22</xdr:col>
      <xdr:colOff>85725</xdr:colOff>
      <xdr:row>13</xdr:row>
      <xdr:rowOff>104776</xdr:rowOff>
    </xdr:to>
    <xdr:sp macro="" textlink="">
      <xdr:nvSpPr>
        <xdr:cNvPr id="8" name="角丸四角形吹き出し 7">
          <a:extLst>
            <a:ext uri="{FF2B5EF4-FFF2-40B4-BE49-F238E27FC236}">
              <a16:creationId xmlns:a16="http://schemas.microsoft.com/office/drawing/2014/main" id="{00000000-0008-0000-0200-000008000000}"/>
            </a:ext>
          </a:extLst>
        </xdr:cNvPr>
        <xdr:cNvSpPr/>
      </xdr:nvSpPr>
      <xdr:spPr>
        <a:xfrm>
          <a:off x="1590674" y="3048000"/>
          <a:ext cx="6248401" cy="314326"/>
        </a:xfrm>
        <a:prstGeom prst="wedgeRoundRectCallout">
          <a:avLst>
            <a:gd name="adj1" fmla="val -1018"/>
            <a:gd name="adj2" fmla="val -100731"/>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（任意入力項目）</a:t>
          </a:r>
          <a:r>
            <a:rPr kumimoji="1" lang="en-US" altLang="ja-JP" sz="1200">
              <a:solidFill>
                <a:schemeClr val="tx2"/>
              </a:solidFill>
            </a:rPr>
            <a:t>PP</a:t>
          </a:r>
          <a:r>
            <a:rPr kumimoji="1" lang="ja-JP" altLang="en-US" sz="1200">
              <a:solidFill>
                <a:schemeClr val="tx2"/>
              </a:solidFill>
            </a:rPr>
            <a:t>・サポートサービスご利用時は、サポート</a:t>
          </a:r>
          <a:r>
            <a:rPr kumimoji="1" lang="en-US" altLang="ja-JP" sz="1200">
              <a:solidFill>
                <a:schemeClr val="tx2"/>
              </a:solidFill>
            </a:rPr>
            <a:t>ID</a:t>
          </a:r>
          <a:r>
            <a:rPr kumimoji="1" lang="ja-JP" altLang="en-US" sz="1200">
              <a:solidFill>
                <a:schemeClr val="tx2"/>
              </a:solidFill>
            </a:rPr>
            <a:t>を記入してください。</a:t>
          </a:r>
        </a:p>
      </xdr:txBody>
    </xdr:sp>
    <xdr:clientData/>
  </xdr:twoCellAnchor>
  <xdr:twoCellAnchor>
    <xdr:from>
      <xdr:col>22</xdr:col>
      <xdr:colOff>238125</xdr:colOff>
      <xdr:row>18</xdr:row>
      <xdr:rowOff>38100</xdr:rowOff>
    </xdr:from>
    <xdr:to>
      <xdr:col>23</xdr:col>
      <xdr:colOff>304800</xdr:colOff>
      <xdr:row>19</xdr:row>
      <xdr:rowOff>238125</xdr:rowOff>
    </xdr:to>
    <xdr:sp macro="" textlink="">
      <xdr:nvSpPr>
        <xdr:cNvPr id="9" name="右中かっこ 8">
          <a:extLst>
            <a:ext uri="{FF2B5EF4-FFF2-40B4-BE49-F238E27FC236}">
              <a16:creationId xmlns:a16="http://schemas.microsoft.com/office/drawing/2014/main" id="{00000000-0008-0000-0200-000009000000}"/>
            </a:ext>
          </a:extLst>
        </xdr:cNvPr>
        <xdr:cNvSpPr/>
      </xdr:nvSpPr>
      <xdr:spPr>
        <a:xfrm>
          <a:off x="7991475" y="4552950"/>
          <a:ext cx="419100" cy="447675"/>
        </a:xfrm>
        <a:prstGeom prst="rightBrace">
          <a:avLst/>
        </a:prstGeom>
        <a:ln w="38100">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24</xdr:col>
      <xdr:colOff>295275</xdr:colOff>
      <xdr:row>18</xdr:row>
      <xdr:rowOff>238124</xdr:rowOff>
    </xdr:from>
    <xdr:to>
      <xdr:col>41</xdr:col>
      <xdr:colOff>142875</xdr:colOff>
      <xdr:row>21</xdr:row>
      <xdr:rowOff>171450</xdr:rowOff>
    </xdr:to>
    <xdr:sp macro="" textlink="">
      <xdr:nvSpPr>
        <xdr:cNvPr id="10" name="角丸四角形吹き出し 9">
          <a:extLst>
            <a:ext uri="{FF2B5EF4-FFF2-40B4-BE49-F238E27FC236}">
              <a16:creationId xmlns:a16="http://schemas.microsoft.com/office/drawing/2014/main" id="{00000000-0008-0000-0200-00000A000000}"/>
            </a:ext>
          </a:extLst>
        </xdr:cNvPr>
        <xdr:cNvSpPr/>
      </xdr:nvSpPr>
      <xdr:spPr>
        <a:xfrm>
          <a:off x="8753475" y="4752974"/>
          <a:ext cx="5838825" cy="685801"/>
        </a:xfrm>
        <a:prstGeom prst="wedgeRoundRectCallout">
          <a:avLst>
            <a:gd name="adj1" fmla="val -55124"/>
            <a:gd name="adj2" fmla="val -43624"/>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ライセンス再発行の対象装置の型番を選択してください。</a:t>
          </a:r>
          <a:endParaRPr kumimoji="1" lang="en-US" altLang="ja-JP" sz="1200">
            <a:solidFill>
              <a:schemeClr val="tx2"/>
            </a:solidFill>
          </a:endParaRPr>
        </a:p>
        <a:p>
          <a:pPr algn="l"/>
          <a:r>
            <a:rPr kumimoji="1" lang="ja-JP" altLang="en-US" sz="1200">
              <a:solidFill>
                <a:schemeClr val="tx2"/>
              </a:solidFill>
            </a:rPr>
            <a:t>製品名は型番を選択すると自動表示されます。</a:t>
          </a:r>
          <a:endParaRPr kumimoji="1" lang="en-US" altLang="ja-JP" sz="1200">
            <a:solidFill>
              <a:schemeClr val="tx2"/>
            </a:solidFill>
          </a:endParaRPr>
        </a:p>
      </xdr:txBody>
    </xdr:sp>
    <xdr:clientData/>
  </xdr:twoCellAnchor>
  <xdr:twoCellAnchor>
    <xdr:from>
      <xdr:col>22</xdr:col>
      <xdr:colOff>238125</xdr:colOff>
      <xdr:row>4</xdr:row>
      <xdr:rowOff>38099</xdr:rowOff>
    </xdr:from>
    <xdr:to>
      <xdr:col>23</xdr:col>
      <xdr:colOff>304800</xdr:colOff>
      <xdr:row>7</xdr:row>
      <xdr:rowOff>200024</xdr:rowOff>
    </xdr:to>
    <xdr:sp macro="" textlink="">
      <xdr:nvSpPr>
        <xdr:cNvPr id="13" name="右中かっこ 12">
          <a:extLst>
            <a:ext uri="{FF2B5EF4-FFF2-40B4-BE49-F238E27FC236}">
              <a16:creationId xmlns:a16="http://schemas.microsoft.com/office/drawing/2014/main" id="{00000000-0008-0000-0200-00000D000000}"/>
            </a:ext>
          </a:extLst>
        </xdr:cNvPr>
        <xdr:cNvSpPr/>
      </xdr:nvSpPr>
      <xdr:spPr>
        <a:xfrm>
          <a:off x="7991475" y="1047749"/>
          <a:ext cx="419100" cy="904875"/>
        </a:xfrm>
        <a:prstGeom prst="rightBrace">
          <a:avLst/>
        </a:prstGeom>
        <a:ln w="38100">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24</xdr:col>
      <xdr:colOff>323850</xdr:colOff>
      <xdr:row>2</xdr:row>
      <xdr:rowOff>200026</xdr:rowOff>
    </xdr:from>
    <xdr:to>
      <xdr:col>41</xdr:col>
      <xdr:colOff>171450</xdr:colOff>
      <xdr:row>6</xdr:row>
      <xdr:rowOff>171451</xdr:rowOff>
    </xdr:to>
    <xdr:sp macro="" textlink="">
      <xdr:nvSpPr>
        <xdr:cNvPr id="14" name="角丸四角形吹き出し 13">
          <a:extLst>
            <a:ext uri="{FF2B5EF4-FFF2-40B4-BE49-F238E27FC236}">
              <a16:creationId xmlns:a16="http://schemas.microsoft.com/office/drawing/2014/main" id="{00000000-0008-0000-0200-00000E000000}"/>
            </a:ext>
          </a:extLst>
        </xdr:cNvPr>
        <xdr:cNvSpPr/>
      </xdr:nvSpPr>
      <xdr:spPr>
        <a:xfrm>
          <a:off x="8782050" y="704851"/>
          <a:ext cx="5838825" cy="971550"/>
        </a:xfrm>
        <a:prstGeom prst="wedgeRoundRectCallout">
          <a:avLst>
            <a:gd name="adj1" fmla="val -55776"/>
            <a:gd name="adj2" fmla="val 32275"/>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本申請の作成者（申請者）の情報を記入してください。</a:t>
          </a:r>
          <a:endParaRPr kumimoji="1" lang="en-US" altLang="ja-JP" sz="1200">
            <a:solidFill>
              <a:schemeClr val="tx2"/>
            </a:solidFill>
          </a:endParaRPr>
        </a:p>
        <a:p>
          <a:pPr algn="l"/>
          <a:r>
            <a:rPr kumimoji="1" lang="ja-JP" altLang="en-US" sz="1200">
              <a:solidFill>
                <a:schemeClr val="tx2"/>
              </a:solidFill>
            </a:rPr>
            <a:t>申請内容について確認させていただく場合がありますので、日中帯に連絡がつく連絡先（電話番号）を記入してください。</a:t>
          </a:r>
          <a:endParaRPr kumimoji="1" lang="en-US" altLang="ja-JP" sz="1200">
            <a:solidFill>
              <a:schemeClr val="tx2"/>
            </a:solidFill>
          </a:endParaRPr>
        </a:p>
      </xdr:txBody>
    </xdr:sp>
    <xdr:clientData/>
  </xdr:twoCellAnchor>
  <xdr:twoCellAnchor>
    <xdr:from>
      <xdr:col>22</xdr:col>
      <xdr:colOff>238125</xdr:colOff>
      <xdr:row>22</xdr:row>
      <xdr:rowOff>38101</xdr:rowOff>
    </xdr:from>
    <xdr:to>
      <xdr:col>23</xdr:col>
      <xdr:colOff>304800</xdr:colOff>
      <xdr:row>27</xdr:row>
      <xdr:rowOff>238126</xdr:rowOff>
    </xdr:to>
    <xdr:sp macro="" textlink="">
      <xdr:nvSpPr>
        <xdr:cNvPr id="15" name="右中かっこ 14">
          <a:extLst>
            <a:ext uri="{FF2B5EF4-FFF2-40B4-BE49-F238E27FC236}">
              <a16:creationId xmlns:a16="http://schemas.microsoft.com/office/drawing/2014/main" id="{00000000-0008-0000-0200-00000F000000}"/>
            </a:ext>
          </a:extLst>
        </xdr:cNvPr>
        <xdr:cNvSpPr/>
      </xdr:nvSpPr>
      <xdr:spPr>
        <a:xfrm>
          <a:off x="7991475" y="5572126"/>
          <a:ext cx="419100" cy="1447800"/>
        </a:xfrm>
        <a:prstGeom prst="rightBrace">
          <a:avLst>
            <a:gd name="adj1" fmla="val 8333"/>
            <a:gd name="adj2" fmla="val 84211"/>
          </a:avLst>
        </a:prstGeom>
        <a:ln w="38100">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24</xdr:col>
      <xdr:colOff>295275</xdr:colOff>
      <xdr:row>26</xdr:row>
      <xdr:rowOff>57149</xdr:rowOff>
    </xdr:from>
    <xdr:to>
      <xdr:col>41</xdr:col>
      <xdr:colOff>142875</xdr:colOff>
      <xdr:row>28</xdr:row>
      <xdr:rowOff>238125</xdr:rowOff>
    </xdr:to>
    <xdr:sp macro="" textlink="">
      <xdr:nvSpPr>
        <xdr:cNvPr id="16" name="角丸四角形吹き出し 15">
          <a:extLst>
            <a:ext uri="{FF2B5EF4-FFF2-40B4-BE49-F238E27FC236}">
              <a16:creationId xmlns:a16="http://schemas.microsoft.com/office/drawing/2014/main" id="{00000000-0008-0000-0200-000010000000}"/>
            </a:ext>
          </a:extLst>
        </xdr:cNvPr>
        <xdr:cNvSpPr/>
      </xdr:nvSpPr>
      <xdr:spPr>
        <a:xfrm>
          <a:off x="8753475" y="6591299"/>
          <a:ext cx="5838825" cy="685801"/>
        </a:xfrm>
        <a:prstGeom prst="wedgeRoundRectCallout">
          <a:avLst>
            <a:gd name="adj1" fmla="val -54471"/>
            <a:gd name="adj2" fmla="val -22791"/>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（項番</a:t>
          </a:r>
          <a:r>
            <a:rPr kumimoji="1" lang="en-US" altLang="ja-JP" sz="1200">
              <a:solidFill>
                <a:schemeClr val="tx2"/>
              </a:solidFill>
            </a:rPr>
            <a:t>1</a:t>
          </a:r>
          <a:r>
            <a:rPr kumimoji="1" lang="ja-JP" altLang="en-US" sz="1200">
              <a:solidFill>
                <a:schemeClr val="tx2"/>
              </a:solidFill>
            </a:rPr>
            <a:t> とは異なる装置に対するライセンス再発行を申請する場合）</a:t>
          </a:r>
          <a:endParaRPr kumimoji="1" lang="en-US" altLang="ja-JP" sz="1200">
            <a:solidFill>
              <a:schemeClr val="tx2"/>
            </a:solidFill>
          </a:endParaRPr>
        </a:p>
        <a:p>
          <a:pPr algn="l"/>
          <a:r>
            <a:rPr kumimoji="1" lang="ja-JP" altLang="en-US" sz="1200">
              <a:solidFill>
                <a:schemeClr val="tx2"/>
              </a:solidFill>
            </a:rPr>
            <a:t>「装置製番」「受注番号」を新たに記載してください。</a:t>
          </a:r>
          <a:endParaRPr kumimoji="1" lang="en-US" altLang="ja-JP" sz="1200">
            <a:solidFill>
              <a:schemeClr val="tx2"/>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133350</xdr:colOff>
      <xdr:row>0</xdr:row>
      <xdr:rowOff>161925</xdr:rowOff>
    </xdr:from>
    <xdr:to>
      <xdr:col>30</xdr:col>
      <xdr:colOff>209550</xdr:colOff>
      <xdr:row>2</xdr:row>
      <xdr:rowOff>114300</xdr:rowOff>
    </xdr:to>
    <xdr:sp macro="" textlink="">
      <xdr:nvSpPr>
        <xdr:cNvPr id="3" name="角丸四角形吹き出し 2">
          <a:extLst>
            <a:ext uri="{FF2B5EF4-FFF2-40B4-BE49-F238E27FC236}">
              <a16:creationId xmlns:a16="http://schemas.microsoft.com/office/drawing/2014/main" id="{00000000-0008-0000-0300-000003000000}"/>
            </a:ext>
          </a:extLst>
        </xdr:cNvPr>
        <xdr:cNvSpPr/>
      </xdr:nvSpPr>
      <xdr:spPr>
        <a:xfrm>
          <a:off x="6477000" y="161925"/>
          <a:ext cx="4305300" cy="457200"/>
        </a:xfrm>
        <a:prstGeom prst="wedgeRoundRectCallout">
          <a:avLst>
            <a:gd name="adj1" fmla="val -58444"/>
            <a:gd name="adj2" fmla="val 56250"/>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本申請書を作成した年月日を記入してください。</a:t>
          </a:r>
        </a:p>
      </xdr:txBody>
    </xdr:sp>
    <xdr:clientData/>
  </xdr:twoCellAnchor>
  <xdr:twoCellAnchor>
    <xdr:from>
      <xdr:col>22</xdr:col>
      <xdr:colOff>238125</xdr:colOff>
      <xdr:row>16</xdr:row>
      <xdr:rowOff>28575</xdr:rowOff>
    </xdr:from>
    <xdr:to>
      <xdr:col>23</xdr:col>
      <xdr:colOff>304800</xdr:colOff>
      <xdr:row>17</xdr:row>
      <xdr:rowOff>228600</xdr:rowOff>
    </xdr:to>
    <xdr:sp macro="" textlink="">
      <xdr:nvSpPr>
        <xdr:cNvPr id="4" name="右中かっこ 3">
          <a:extLst>
            <a:ext uri="{FF2B5EF4-FFF2-40B4-BE49-F238E27FC236}">
              <a16:creationId xmlns:a16="http://schemas.microsoft.com/office/drawing/2014/main" id="{00000000-0008-0000-0300-000004000000}"/>
            </a:ext>
          </a:extLst>
        </xdr:cNvPr>
        <xdr:cNvSpPr/>
      </xdr:nvSpPr>
      <xdr:spPr>
        <a:xfrm>
          <a:off x="7991475" y="4048125"/>
          <a:ext cx="419100" cy="447675"/>
        </a:xfrm>
        <a:prstGeom prst="rightBrace">
          <a:avLst/>
        </a:prstGeom>
        <a:ln w="38100">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24</xdr:col>
      <xdr:colOff>323850</xdr:colOff>
      <xdr:row>14</xdr:row>
      <xdr:rowOff>200026</xdr:rowOff>
    </xdr:from>
    <xdr:to>
      <xdr:col>41</xdr:col>
      <xdr:colOff>171450</xdr:colOff>
      <xdr:row>18</xdr:row>
      <xdr:rowOff>161926</xdr:rowOff>
    </xdr:to>
    <xdr:sp macro="" textlink="">
      <xdr:nvSpPr>
        <xdr:cNvPr id="5" name="角丸四角形吹き出し 4">
          <a:extLst>
            <a:ext uri="{FF2B5EF4-FFF2-40B4-BE49-F238E27FC236}">
              <a16:creationId xmlns:a16="http://schemas.microsoft.com/office/drawing/2014/main" id="{00000000-0008-0000-0300-000005000000}"/>
            </a:ext>
          </a:extLst>
        </xdr:cNvPr>
        <xdr:cNvSpPr/>
      </xdr:nvSpPr>
      <xdr:spPr>
        <a:xfrm>
          <a:off x="8782050" y="3705226"/>
          <a:ext cx="5838825" cy="971550"/>
        </a:xfrm>
        <a:prstGeom prst="wedgeRoundRectCallout">
          <a:avLst>
            <a:gd name="adj1" fmla="val -55613"/>
            <a:gd name="adj2" fmla="val 7765"/>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装置本体の交換前後の「装置製番」を記入してください。</a:t>
          </a:r>
          <a:endParaRPr kumimoji="1" lang="en-US" altLang="ja-JP" sz="1200">
            <a:solidFill>
              <a:schemeClr val="tx2"/>
            </a:solidFill>
          </a:endParaRPr>
        </a:p>
        <a:p>
          <a:pPr algn="l"/>
          <a:r>
            <a:rPr kumimoji="1" lang="ja-JP" altLang="en-US" sz="1200">
              <a:solidFill>
                <a:schemeClr val="tx2"/>
              </a:solidFill>
            </a:rPr>
            <a:t>・「装置製番」　　　　　：交換前の装置製番</a:t>
          </a:r>
          <a:endParaRPr kumimoji="1" lang="en-US" altLang="ja-JP" sz="1200">
            <a:solidFill>
              <a:schemeClr val="tx2"/>
            </a:solidFill>
          </a:endParaRPr>
        </a:p>
        <a:p>
          <a:pPr algn="l"/>
          <a:r>
            <a:rPr kumimoji="1" lang="ja-JP" altLang="en-US" sz="1200">
              <a:solidFill>
                <a:schemeClr val="tx2"/>
              </a:solidFill>
            </a:rPr>
            <a:t>・「装置製番（交換後）」：交換後の装置製番</a:t>
          </a:r>
          <a:endParaRPr kumimoji="1" lang="en-US" altLang="ja-JP" sz="1200">
            <a:solidFill>
              <a:schemeClr val="tx2"/>
            </a:solidFill>
          </a:endParaRPr>
        </a:p>
      </xdr:txBody>
    </xdr:sp>
    <xdr:clientData/>
  </xdr:twoCellAnchor>
  <xdr:twoCellAnchor>
    <xdr:from>
      <xdr:col>25</xdr:col>
      <xdr:colOff>9524</xdr:colOff>
      <xdr:row>7</xdr:row>
      <xdr:rowOff>9525</xdr:rowOff>
    </xdr:from>
    <xdr:to>
      <xdr:col>37</xdr:col>
      <xdr:colOff>304800</xdr:colOff>
      <xdr:row>8</xdr:row>
      <xdr:rowOff>152400</xdr:rowOff>
    </xdr:to>
    <xdr:sp macro="" textlink="">
      <xdr:nvSpPr>
        <xdr:cNvPr id="6" name="角丸四角形吹き出し 5">
          <a:extLst>
            <a:ext uri="{FF2B5EF4-FFF2-40B4-BE49-F238E27FC236}">
              <a16:creationId xmlns:a16="http://schemas.microsoft.com/office/drawing/2014/main" id="{00000000-0008-0000-0300-000006000000}"/>
            </a:ext>
          </a:extLst>
        </xdr:cNvPr>
        <xdr:cNvSpPr/>
      </xdr:nvSpPr>
      <xdr:spPr>
        <a:xfrm>
          <a:off x="8820149" y="1762125"/>
          <a:ext cx="4524376" cy="390525"/>
        </a:xfrm>
        <a:prstGeom prst="wedgeRoundRectCallout">
          <a:avLst>
            <a:gd name="adj1" fmla="val -66433"/>
            <a:gd name="adj2" fmla="val 45631"/>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本申請書により申請が必要となった理由を選択してください。</a:t>
          </a:r>
        </a:p>
      </xdr:txBody>
    </xdr:sp>
    <xdr:clientData/>
  </xdr:twoCellAnchor>
  <xdr:twoCellAnchor>
    <xdr:from>
      <xdr:col>21</xdr:col>
      <xdr:colOff>266699</xdr:colOff>
      <xdr:row>8</xdr:row>
      <xdr:rowOff>238125</xdr:rowOff>
    </xdr:from>
    <xdr:to>
      <xdr:col>35</xdr:col>
      <xdr:colOff>333375</xdr:colOff>
      <xdr:row>10</xdr:row>
      <xdr:rowOff>171450</xdr:rowOff>
    </xdr:to>
    <xdr:sp macro="" textlink="">
      <xdr:nvSpPr>
        <xdr:cNvPr id="7" name="角丸四角形吹き出し 6">
          <a:extLst>
            <a:ext uri="{FF2B5EF4-FFF2-40B4-BE49-F238E27FC236}">
              <a16:creationId xmlns:a16="http://schemas.microsoft.com/office/drawing/2014/main" id="{00000000-0008-0000-0300-000007000000}"/>
            </a:ext>
          </a:extLst>
        </xdr:cNvPr>
        <xdr:cNvSpPr/>
      </xdr:nvSpPr>
      <xdr:spPr>
        <a:xfrm>
          <a:off x="7667624" y="2238375"/>
          <a:ext cx="5000626" cy="428625"/>
        </a:xfrm>
        <a:prstGeom prst="wedgeRoundRectCallout">
          <a:avLst>
            <a:gd name="adj1" fmla="val -58414"/>
            <a:gd name="adj2" fmla="val -11388"/>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必ずしもご希望に添えない場合があることをご了承ください。</a:t>
          </a:r>
        </a:p>
      </xdr:txBody>
    </xdr:sp>
    <xdr:clientData/>
  </xdr:twoCellAnchor>
  <xdr:twoCellAnchor>
    <xdr:from>
      <xdr:col>22</xdr:col>
      <xdr:colOff>285748</xdr:colOff>
      <xdr:row>11</xdr:row>
      <xdr:rowOff>19049</xdr:rowOff>
    </xdr:from>
    <xdr:to>
      <xdr:col>40</xdr:col>
      <xdr:colOff>133349</xdr:colOff>
      <xdr:row>13</xdr:row>
      <xdr:rowOff>180974</xdr:rowOff>
    </xdr:to>
    <xdr:sp macro="" textlink="">
      <xdr:nvSpPr>
        <xdr:cNvPr id="8" name="角丸四角形吹き出し 7">
          <a:extLst>
            <a:ext uri="{FF2B5EF4-FFF2-40B4-BE49-F238E27FC236}">
              <a16:creationId xmlns:a16="http://schemas.microsoft.com/office/drawing/2014/main" id="{00000000-0008-0000-0300-000008000000}"/>
            </a:ext>
          </a:extLst>
        </xdr:cNvPr>
        <xdr:cNvSpPr/>
      </xdr:nvSpPr>
      <xdr:spPr>
        <a:xfrm>
          <a:off x="8039098" y="2762249"/>
          <a:ext cx="6191251" cy="676275"/>
        </a:xfrm>
        <a:prstGeom prst="wedgeRoundRectCallout">
          <a:avLst>
            <a:gd name="adj1" fmla="val -61264"/>
            <a:gd name="adj2" fmla="val -59870"/>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再発行したライセンスの送付先を記入してください。</a:t>
          </a:r>
          <a:endParaRPr kumimoji="1" lang="en-US" altLang="ja-JP" sz="1200">
            <a:solidFill>
              <a:schemeClr val="tx2"/>
            </a:solidFill>
          </a:endParaRPr>
        </a:p>
        <a:p>
          <a:pPr algn="l"/>
          <a:r>
            <a:rPr kumimoji="1" lang="ja-JP" altLang="en-US" sz="1200">
              <a:solidFill>
                <a:schemeClr val="tx2"/>
              </a:solidFill>
            </a:rPr>
            <a:t>メーリングリストの指定は避け、必要に応じて複数人の送付先を記入してください。</a:t>
          </a:r>
        </a:p>
      </xdr:txBody>
    </xdr:sp>
    <xdr:clientData/>
  </xdr:twoCellAnchor>
  <xdr:twoCellAnchor>
    <xdr:from>
      <xdr:col>22</xdr:col>
      <xdr:colOff>238125</xdr:colOff>
      <xdr:row>18</xdr:row>
      <xdr:rowOff>38100</xdr:rowOff>
    </xdr:from>
    <xdr:to>
      <xdr:col>23</xdr:col>
      <xdr:colOff>304800</xdr:colOff>
      <xdr:row>19</xdr:row>
      <xdr:rowOff>238125</xdr:rowOff>
    </xdr:to>
    <xdr:sp macro="" textlink="">
      <xdr:nvSpPr>
        <xdr:cNvPr id="11" name="右中かっこ 10">
          <a:extLst>
            <a:ext uri="{FF2B5EF4-FFF2-40B4-BE49-F238E27FC236}">
              <a16:creationId xmlns:a16="http://schemas.microsoft.com/office/drawing/2014/main" id="{00000000-0008-0000-0300-00000B000000}"/>
            </a:ext>
          </a:extLst>
        </xdr:cNvPr>
        <xdr:cNvSpPr/>
      </xdr:nvSpPr>
      <xdr:spPr>
        <a:xfrm>
          <a:off x="7991475" y="4552950"/>
          <a:ext cx="419100" cy="447675"/>
        </a:xfrm>
        <a:prstGeom prst="rightBrace">
          <a:avLst/>
        </a:prstGeom>
        <a:ln w="38100">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24</xdr:col>
      <xdr:colOff>295275</xdr:colOff>
      <xdr:row>18</xdr:row>
      <xdr:rowOff>238124</xdr:rowOff>
    </xdr:from>
    <xdr:to>
      <xdr:col>41</xdr:col>
      <xdr:colOff>142875</xdr:colOff>
      <xdr:row>21</xdr:row>
      <xdr:rowOff>171450</xdr:rowOff>
    </xdr:to>
    <xdr:sp macro="" textlink="">
      <xdr:nvSpPr>
        <xdr:cNvPr id="12" name="角丸四角形吹き出し 11">
          <a:extLst>
            <a:ext uri="{FF2B5EF4-FFF2-40B4-BE49-F238E27FC236}">
              <a16:creationId xmlns:a16="http://schemas.microsoft.com/office/drawing/2014/main" id="{00000000-0008-0000-0300-00000C000000}"/>
            </a:ext>
          </a:extLst>
        </xdr:cNvPr>
        <xdr:cNvSpPr/>
      </xdr:nvSpPr>
      <xdr:spPr>
        <a:xfrm>
          <a:off x="8753475" y="4752974"/>
          <a:ext cx="5838825" cy="685801"/>
        </a:xfrm>
        <a:prstGeom prst="wedgeRoundRectCallout">
          <a:avLst>
            <a:gd name="adj1" fmla="val -55124"/>
            <a:gd name="adj2" fmla="val -43624"/>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ライセンス再発行の対象</a:t>
          </a:r>
          <a:r>
            <a:rPr kumimoji="1" lang="en-US" altLang="ja-JP" sz="1200">
              <a:solidFill>
                <a:schemeClr val="tx2"/>
              </a:solidFill>
            </a:rPr>
            <a:t>PP</a:t>
          </a:r>
          <a:r>
            <a:rPr kumimoji="1" lang="ja-JP" altLang="en-US" sz="1200">
              <a:solidFill>
                <a:schemeClr val="tx2"/>
              </a:solidFill>
            </a:rPr>
            <a:t>の型番を選択してください。</a:t>
          </a:r>
          <a:endParaRPr kumimoji="1" lang="en-US" altLang="ja-JP" sz="1200">
            <a:solidFill>
              <a:schemeClr val="tx2"/>
            </a:solidFill>
          </a:endParaRPr>
        </a:p>
        <a:p>
          <a:pPr algn="l"/>
          <a:r>
            <a:rPr kumimoji="1" lang="ja-JP" altLang="en-US" sz="1200">
              <a:solidFill>
                <a:schemeClr val="tx2"/>
              </a:solidFill>
            </a:rPr>
            <a:t>製品名は型番を選択すると自動表示されます。</a:t>
          </a:r>
          <a:endParaRPr kumimoji="1" lang="en-US" altLang="ja-JP" sz="1200">
            <a:solidFill>
              <a:schemeClr val="tx2"/>
            </a:solidFill>
          </a:endParaRPr>
        </a:p>
      </xdr:txBody>
    </xdr:sp>
    <xdr:clientData/>
  </xdr:twoCellAnchor>
  <xdr:twoCellAnchor>
    <xdr:from>
      <xdr:col>23</xdr:col>
      <xdr:colOff>161925</xdr:colOff>
      <xdr:row>27</xdr:row>
      <xdr:rowOff>47624</xdr:rowOff>
    </xdr:from>
    <xdr:to>
      <xdr:col>40</xdr:col>
      <xdr:colOff>9525</xdr:colOff>
      <xdr:row>29</xdr:row>
      <xdr:rowOff>209550</xdr:rowOff>
    </xdr:to>
    <xdr:sp macro="" textlink="">
      <xdr:nvSpPr>
        <xdr:cNvPr id="13" name="角丸四角形吹き出し 12">
          <a:extLst>
            <a:ext uri="{FF2B5EF4-FFF2-40B4-BE49-F238E27FC236}">
              <a16:creationId xmlns:a16="http://schemas.microsoft.com/office/drawing/2014/main" id="{00000000-0008-0000-0300-00000D000000}"/>
            </a:ext>
          </a:extLst>
        </xdr:cNvPr>
        <xdr:cNvSpPr/>
      </xdr:nvSpPr>
      <xdr:spPr>
        <a:xfrm>
          <a:off x="8267700" y="6829424"/>
          <a:ext cx="5838825" cy="685801"/>
        </a:xfrm>
        <a:prstGeom prst="wedgeRoundRectCallout">
          <a:avLst>
            <a:gd name="adj1" fmla="val -59038"/>
            <a:gd name="adj2" fmla="val -33901"/>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ライセンス再発行の対象</a:t>
          </a:r>
          <a:r>
            <a:rPr kumimoji="1" lang="en-US" altLang="ja-JP" sz="1200">
              <a:solidFill>
                <a:schemeClr val="tx2"/>
              </a:solidFill>
            </a:rPr>
            <a:t>PP</a:t>
          </a:r>
          <a:r>
            <a:rPr kumimoji="1" lang="ja-JP" altLang="en-US" sz="1200">
              <a:solidFill>
                <a:schemeClr val="tx2"/>
              </a:solidFill>
            </a:rPr>
            <a:t>購入時の受注番号を記載してください。</a:t>
          </a:r>
          <a:endParaRPr kumimoji="1" lang="en-US" altLang="ja-JP" sz="1200">
            <a:solidFill>
              <a:schemeClr val="tx2"/>
            </a:solidFill>
          </a:endParaRPr>
        </a:p>
        <a:p>
          <a:pPr algn="l"/>
          <a:r>
            <a:rPr kumimoji="1" lang="ja-JP" altLang="en-US" sz="1200">
              <a:solidFill>
                <a:schemeClr val="tx2"/>
              </a:solidFill>
            </a:rPr>
            <a:t>不明な場合は、担当営業にお問い合わせください。</a:t>
          </a:r>
          <a:endParaRPr kumimoji="1" lang="en-US" altLang="ja-JP" sz="1200">
            <a:solidFill>
              <a:schemeClr val="tx2"/>
            </a:solidFill>
          </a:endParaRPr>
        </a:p>
      </xdr:txBody>
    </xdr:sp>
    <xdr:clientData/>
  </xdr:twoCellAnchor>
  <xdr:twoCellAnchor>
    <xdr:from>
      <xdr:col>8</xdr:col>
      <xdr:colOff>333375</xdr:colOff>
      <xdr:row>23</xdr:row>
      <xdr:rowOff>38099</xdr:rowOff>
    </xdr:from>
    <xdr:to>
      <xdr:col>19</xdr:col>
      <xdr:colOff>104775</xdr:colOff>
      <xdr:row>25</xdr:row>
      <xdr:rowOff>228600</xdr:rowOff>
    </xdr:to>
    <xdr:sp macro="" textlink="">
      <xdr:nvSpPr>
        <xdr:cNvPr id="15" name="角丸四角形吹き出し 14">
          <a:extLst>
            <a:ext uri="{FF2B5EF4-FFF2-40B4-BE49-F238E27FC236}">
              <a16:creationId xmlns:a16="http://schemas.microsoft.com/office/drawing/2014/main" id="{00000000-0008-0000-0300-00000F000000}"/>
            </a:ext>
          </a:extLst>
        </xdr:cNvPr>
        <xdr:cNvSpPr/>
      </xdr:nvSpPr>
      <xdr:spPr>
        <a:xfrm>
          <a:off x="3152775" y="5829299"/>
          <a:ext cx="3648075" cy="685801"/>
        </a:xfrm>
        <a:prstGeom prst="wedgeRoundRectCallout">
          <a:avLst>
            <a:gd name="adj1" fmla="val 50098"/>
            <a:gd name="adj2" fmla="val -70013"/>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同一装置に対して複数</a:t>
          </a:r>
          <a:r>
            <a:rPr kumimoji="1" lang="en-US" altLang="ja-JP" sz="1200">
              <a:solidFill>
                <a:schemeClr val="tx2"/>
              </a:solidFill>
            </a:rPr>
            <a:t>PP</a:t>
          </a:r>
          <a:r>
            <a:rPr kumimoji="1" lang="ja-JP" altLang="en-US" sz="1200">
              <a:solidFill>
                <a:schemeClr val="tx2"/>
              </a:solidFill>
            </a:rPr>
            <a:t>のライセンス再発行を</a:t>
          </a:r>
          <a:endParaRPr kumimoji="1" lang="en-US" altLang="ja-JP" sz="1200">
            <a:solidFill>
              <a:schemeClr val="tx2"/>
            </a:solidFill>
          </a:endParaRPr>
        </a:p>
        <a:p>
          <a:pPr algn="l"/>
          <a:r>
            <a:rPr kumimoji="1" lang="ja-JP" altLang="en-US" sz="1200">
              <a:solidFill>
                <a:schemeClr val="tx2"/>
              </a:solidFill>
            </a:rPr>
            <a:t>申請する場合に選択してください。</a:t>
          </a:r>
          <a:endParaRPr kumimoji="1" lang="en-US" altLang="ja-JP" sz="1200">
            <a:solidFill>
              <a:schemeClr val="tx2"/>
            </a:solidFill>
          </a:endParaRPr>
        </a:p>
      </xdr:txBody>
    </xdr:sp>
    <xdr:clientData/>
  </xdr:twoCellAnchor>
  <xdr:twoCellAnchor>
    <xdr:from>
      <xdr:col>22</xdr:col>
      <xdr:colOff>238125</xdr:colOff>
      <xdr:row>4</xdr:row>
      <xdr:rowOff>38099</xdr:rowOff>
    </xdr:from>
    <xdr:to>
      <xdr:col>23</xdr:col>
      <xdr:colOff>304800</xdr:colOff>
      <xdr:row>7</xdr:row>
      <xdr:rowOff>200024</xdr:rowOff>
    </xdr:to>
    <xdr:sp macro="" textlink="">
      <xdr:nvSpPr>
        <xdr:cNvPr id="16" name="右中かっこ 15">
          <a:extLst>
            <a:ext uri="{FF2B5EF4-FFF2-40B4-BE49-F238E27FC236}">
              <a16:creationId xmlns:a16="http://schemas.microsoft.com/office/drawing/2014/main" id="{00000000-0008-0000-0300-000010000000}"/>
            </a:ext>
          </a:extLst>
        </xdr:cNvPr>
        <xdr:cNvSpPr/>
      </xdr:nvSpPr>
      <xdr:spPr>
        <a:xfrm>
          <a:off x="7991475" y="1047749"/>
          <a:ext cx="419100" cy="904875"/>
        </a:xfrm>
        <a:prstGeom prst="rightBrace">
          <a:avLst/>
        </a:prstGeom>
        <a:ln w="38100">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24</xdr:col>
      <xdr:colOff>323850</xdr:colOff>
      <xdr:row>2</xdr:row>
      <xdr:rowOff>200026</xdr:rowOff>
    </xdr:from>
    <xdr:to>
      <xdr:col>41</xdr:col>
      <xdr:colOff>171450</xdr:colOff>
      <xdr:row>6</xdr:row>
      <xdr:rowOff>171451</xdr:rowOff>
    </xdr:to>
    <xdr:sp macro="" textlink="">
      <xdr:nvSpPr>
        <xdr:cNvPr id="17" name="角丸四角形吹き出し 16">
          <a:extLst>
            <a:ext uri="{FF2B5EF4-FFF2-40B4-BE49-F238E27FC236}">
              <a16:creationId xmlns:a16="http://schemas.microsoft.com/office/drawing/2014/main" id="{00000000-0008-0000-0300-000011000000}"/>
            </a:ext>
          </a:extLst>
        </xdr:cNvPr>
        <xdr:cNvSpPr/>
      </xdr:nvSpPr>
      <xdr:spPr>
        <a:xfrm>
          <a:off x="8782050" y="704851"/>
          <a:ext cx="5838825" cy="971550"/>
        </a:xfrm>
        <a:prstGeom prst="wedgeRoundRectCallout">
          <a:avLst>
            <a:gd name="adj1" fmla="val -55776"/>
            <a:gd name="adj2" fmla="val 32275"/>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本申請の作成者（申請者）の情報を記入してください。</a:t>
          </a:r>
          <a:endParaRPr kumimoji="1" lang="en-US" altLang="ja-JP" sz="1200">
            <a:solidFill>
              <a:schemeClr val="tx2"/>
            </a:solidFill>
          </a:endParaRPr>
        </a:p>
        <a:p>
          <a:pPr algn="l"/>
          <a:r>
            <a:rPr kumimoji="1" lang="ja-JP" altLang="en-US" sz="1200">
              <a:solidFill>
                <a:schemeClr val="tx2"/>
              </a:solidFill>
            </a:rPr>
            <a:t>申請内容について確認させていただく場合がありますので、日中帯に連絡がつく連絡先（電話番号）を記入してください。</a:t>
          </a:r>
          <a:endParaRPr kumimoji="1" lang="en-US" altLang="ja-JP" sz="1200">
            <a:solidFill>
              <a:schemeClr val="tx2"/>
            </a:solidFill>
          </a:endParaRPr>
        </a:p>
      </xdr:txBody>
    </xdr:sp>
    <xdr:clientData/>
  </xdr:twoCellAnchor>
  <xdr:twoCellAnchor>
    <xdr:from>
      <xdr:col>22</xdr:col>
      <xdr:colOff>238125</xdr:colOff>
      <xdr:row>36</xdr:row>
      <xdr:rowOff>38101</xdr:rowOff>
    </xdr:from>
    <xdr:to>
      <xdr:col>23</xdr:col>
      <xdr:colOff>304800</xdr:colOff>
      <xdr:row>41</xdr:row>
      <xdr:rowOff>238126</xdr:rowOff>
    </xdr:to>
    <xdr:sp macro="" textlink="">
      <xdr:nvSpPr>
        <xdr:cNvPr id="18" name="右中かっこ 17">
          <a:extLst>
            <a:ext uri="{FF2B5EF4-FFF2-40B4-BE49-F238E27FC236}">
              <a16:creationId xmlns:a16="http://schemas.microsoft.com/office/drawing/2014/main" id="{00000000-0008-0000-0300-000012000000}"/>
            </a:ext>
          </a:extLst>
        </xdr:cNvPr>
        <xdr:cNvSpPr/>
      </xdr:nvSpPr>
      <xdr:spPr>
        <a:xfrm>
          <a:off x="7991475" y="9115426"/>
          <a:ext cx="419100" cy="1447800"/>
        </a:xfrm>
        <a:prstGeom prst="rightBrace">
          <a:avLst/>
        </a:prstGeom>
        <a:ln w="38100">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24</xdr:col>
      <xdr:colOff>304800</xdr:colOff>
      <xdr:row>37</xdr:row>
      <xdr:rowOff>28574</xdr:rowOff>
    </xdr:from>
    <xdr:to>
      <xdr:col>41</xdr:col>
      <xdr:colOff>152400</xdr:colOff>
      <xdr:row>39</xdr:row>
      <xdr:rowOff>219075</xdr:rowOff>
    </xdr:to>
    <xdr:sp macro="" textlink="">
      <xdr:nvSpPr>
        <xdr:cNvPr id="19" name="角丸四角形吹き出し 18">
          <a:extLst>
            <a:ext uri="{FF2B5EF4-FFF2-40B4-BE49-F238E27FC236}">
              <a16:creationId xmlns:a16="http://schemas.microsoft.com/office/drawing/2014/main" id="{00000000-0008-0000-0300-000013000000}"/>
            </a:ext>
          </a:extLst>
        </xdr:cNvPr>
        <xdr:cNvSpPr/>
      </xdr:nvSpPr>
      <xdr:spPr>
        <a:xfrm>
          <a:off x="8763000" y="9363074"/>
          <a:ext cx="5838825" cy="685801"/>
        </a:xfrm>
        <a:prstGeom prst="wedgeRoundRectCallout">
          <a:avLst>
            <a:gd name="adj1" fmla="val -55450"/>
            <a:gd name="adj2" fmla="val 18876"/>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（項番</a:t>
          </a:r>
          <a:r>
            <a:rPr kumimoji="1" lang="en-US" altLang="ja-JP" sz="1200">
              <a:solidFill>
                <a:schemeClr val="tx2"/>
              </a:solidFill>
            </a:rPr>
            <a:t>1</a:t>
          </a:r>
          <a:r>
            <a:rPr kumimoji="1" lang="ja-JP" altLang="en-US" sz="1200">
              <a:solidFill>
                <a:schemeClr val="tx2"/>
              </a:solidFill>
            </a:rPr>
            <a:t>～</a:t>
          </a:r>
          <a:r>
            <a:rPr kumimoji="1" lang="en-US" altLang="ja-JP" sz="1200">
              <a:solidFill>
                <a:schemeClr val="tx2"/>
              </a:solidFill>
            </a:rPr>
            <a:t>3</a:t>
          </a:r>
          <a:r>
            <a:rPr kumimoji="1" lang="ja-JP" altLang="en-US" sz="1200">
              <a:solidFill>
                <a:schemeClr val="tx2"/>
              </a:solidFill>
            </a:rPr>
            <a:t> とは異なる装置に対するライセンス再発行を申請する場合）</a:t>
          </a:r>
          <a:endParaRPr kumimoji="1" lang="en-US" altLang="ja-JP" sz="1200">
            <a:solidFill>
              <a:schemeClr val="tx2"/>
            </a:solidFill>
          </a:endParaRPr>
        </a:p>
        <a:p>
          <a:pPr algn="l"/>
          <a:r>
            <a:rPr kumimoji="1" lang="ja-JP" altLang="en-US" sz="1200">
              <a:solidFill>
                <a:schemeClr val="tx2"/>
              </a:solidFill>
            </a:rPr>
            <a:t>「装置製番」「装置製番（交換後）」「受注番号」を新たに記載してください。</a:t>
          </a:r>
          <a:endParaRPr kumimoji="1" lang="en-US" altLang="ja-JP" sz="1200">
            <a:solidFill>
              <a:schemeClr val="tx2"/>
            </a:solidFill>
          </a:endParaRPr>
        </a:p>
      </xdr:txBody>
    </xdr:sp>
    <xdr:clientData/>
  </xdr:twoCellAnchor>
  <xdr:twoCellAnchor>
    <xdr:from>
      <xdr:col>4</xdr:col>
      <xdr:colOff>180975</xdr:colOff>
      <xdr:row>12</xdr:row>
      <xdr:rowOff>47625</xdr:rowOff>
    </xdr:from>
    <xdr:to>
      <xdr:col>22</xdr:col>
      <xdr:colOff>85726</xdr:colOff>
      <xdr:row>13</xdr:row>
      <xdr:rowOff>104776</xdr:rowOff>
    </xdr:to>
    <xdr:sp macro="" textlink="">
      <xdr:nvSpPr>
        <xdr:cNvPr id="20" name="角丸四角形吹き出し 19">
          <a:extLst>
            <a:ext uri="{FF2B5EF4-FFF2-40B4-BE49-F238E27FC236}">
              <a16:creationId xmlns:a16="http://schemas.microsoft.com/office/drawing/2014/main" id="{00000000-0008-0000-0300-000014000000}"/>
            </a:ext>
          </a:extLst>
        </xdr:cNvPr>
        <xdr:cNvSpPr/>
      </xdr:nvSpPr>
      <xdr:spPr>
        <a:xfrm>
          <a:off x="1590675" y="3048000"/>
          <a:ext cx="6248401" cy="314326"/>
        </a:xfrm>
        <a:prstGeom prst="wedgeRoundRectCallout">
          <a:avLst>
            <a:gd name="adj1" fmla="val -1018"/>
            <a:gd name="adj2" fmla="val -100731"/>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（任意入力項目）</a:t>
          </a:r>
          <a:r>
            <a:rPr kumimoji="1" lang="en-US" altLang="ja-JP" sz="1200">
              <a:solidFill>
                <a:schemeClr val="tx2"/>
              </a:solidFill>
            </a:rPr>
            <a:t>PP</a:t>
          </a:r>
          <a:r>
            <a:rPr kumimoji="1" lang="ja-JP" altLang="en-US" sz="1200">
              <a:solidFill>
                <a:schemeClr val="tx2"/>
              </a:solidFill>
            </a:rPr>
            <a:t>・サポートサービスご利用時は、サポート</a:t>
          </a:r>
          <a:r>
            <a:rPr kumimoji="1" lang="en-US" altLang="ja-JP" sz="1200">
              <a:solidFill>
                <a:schemeClr val="tx2"/>
              </a:solidFill>
            </a:rPr>
            <a:t>ID</a:t>
          </a:r>
          <a:r>
            <a:rPr kumimoji="1" lang="ja-JP" altLang="en-US" sz="1200">
              <a:solidFill>
                <a:schemeClr val="tx2"/>
              </a:solidFill>
            </a:rPr>
            <a:t>を記入してください。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18</xdr:col>
      <xdr:colOff>133350</xdr:colOff>
      <xdr:row>0</xdr:row>
      <xdr:rowOff>161925</xdr:rowOff>
    </xdr:from>
    <xdr:to>
      <xdr:col>30</xdr:col>
      <xdr:colOff>209550</xdr:colOff>
      <xdr:row>2</xdr:row>
      <xdr:rowOff>114300</xdr:rowOff>
    </xdr:to>
    <xdr:sp macro="" textlink="">
      <xdr:nvSpPr>
        <xdr:cNvPr id="2" name="角丸四角形吹き出し 2">
          <a:extLst>
            <a:ext uri="{FF2B5EF4-FFF2-40B4-BE49-F238E27FC236}">
              <a16:creationId xmlns:a16="http://schemas.microsoft.com/office/drawing/2014/main" id="{0C9A8070-8A02-4830-925E-9DEACC6A9E55}"/>
            </a:ext>
          </a:extLst>
        </xdr:cNvPr>
        <xdr:cNvSpPr/>
      </xdr:nvSpPr>
      <xdr:spPr>
        <a:xfrm>
          <a:off x="6442710" y="161925"/>
          <a:ext cx="4282440" cy="462915"/>
        </a:xfrm>
        <a:prstGeom prst="wedgeRoundRectCallout">
          <a:avLst>
            <a:gd name="adj1" fmla="val -58444"/>
            <a:gd name="adj2" fmla="val 56250"/>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本申請書を作成した年月日を記入してください。</a:t>
          </a:r>
        </a:p>
      </xdr:txBody>
    </xdr:sp>
    <xdr:clientData/>
  </xdr:twoCellAnchor>
  <xdr:twoCellAnchor>
    <xdr:from>
      <xdr:col>24</xdr:col>
      <xdr:colOff>218266</xdr:colOff>
      <xdr:row>14</xdr:row>
      <xdr:rowOff>62751</xdr:rowOff>
    </xdr:from>
    <xdr:to>
      <xdr:col>34</xdr:col>
      <xdr:colOff>259976</xdr:colOff>
      <xdr:row>16</xdr:row>
      <xdr:rowOff>8964</xdr:rowOff>
    </xdr:to>
    <xdr:sp macro="" textlink="">
      <xdr:nvSpPr>
        <xdr:cNvPr id="4" name="角丸四角形吹き出し 4">
          <a:extLst>
            <a:ext uri="{FF2B5EF4-FFF2-40B4-BE49-F238E27FC236}">
              <a16:creationId xmlns:a16="http://schemas.microsoft.com/office/drawing/2014/main" id="{72AD4145-08F8-4D3B-98A6-9B4CE30FFF55}"/>
            </a:ext>
          </a:extLst>
        </xdr:cNvPr>
        <xdr:cNvSpPr/>
      </xdr:nvSpPr>
      <xdr:spPr>
        <a:xfrm>
          <a:off x="8549466" y="3652618"/>
          <a:ext cx="3513043" cy="471146"/>
        </a:xfrm>
        <a:prstGeom prst="wedgeRoundRectCallout">
          <a:avLst>
            <a:gd name="adj1" fmla="val -73299"/>
            <a:gd name="adj2" fmla="val 71755"/>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装置本体の「装置製番」を記入してください。</a:t>
          </a:r>
          <a:endParaRPr kumimoji="1" lang="en-US" altLang="ja-JP" sz="1200">
            <a:solidFill>
              <a:schemeClr val="tx2"/>
            </a:solidFill>
          </a:endParaRPr>
        </a:p>
      </xdr:txBody>
    </xdr:sp>
    <xdr:clientData/>
  </xdr:twoCellAnchor>
  <xdr:twoCellAnchor>
    <xdr:from>
      <xdr:col>25</xdr:col>
      <xdr:colOff>9524</xdr:colOff>
      <xdr:row>7</xdr:row>
      <xdr:rowOff>9525</xdr:rowOff>
    </xdr:from>
    <xdr:to>
      <xdr:col>37</xdr:col>
      <xdr:colOff>304800</xdr:colOff>
      <xdr:row>8</xdr:row>
      <xdr:rowOff>152400</xdr:rowOff>
    </xdr:to>
    <xdr:sp macro="" textlink="">
      <xdr:nvSpPr>
        <xdr:cNvPr id="5" name="角丸四角形吹き出し 5">
          <a:extLst>
            <a:ext uri="{FF2B5EF4-FFF2-40B4-BE49-F238E27FC236}">
              <a16:creationId xmlns:a16="http://schemas.microsoft.com/office/drawing/2014/main" id="{7855A806-DBDB-4F69-A2B2-48D04FA4820B}"/>
            </a:ext>
          </a:extLst>
        </xdr:cNvPr>
        <xdr:cNvSpPr/>
      </xdr:nvSpPr>
      <xdr:spPr>
        <a:xfrm>
          <a:off x="8772524" y="1784985"/>
          <a:ext cx="4501516" cy="394335"/>
        </a:xfrm>
        <a:prstGeom prst="wedgeRoundRectCallout">
          <a:avLst>
            <a:gd name="adj1" fmla="val -66433"/>
            <a:gd name="adj2" fmla="val 45631"/>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本申請書により申請が必要となった理由を選択してください。</a:t>
          </a:r>
        </a:p>
      </xdr:txBody>
    </xdr:sp>
    <xdr:clientData/>
  </xdr:twoCellAnchor>
  <xdr:twoCellAnchor>
    <xdr:from>
      <xdr:col>21</xdr:col>
      <xdr:colOff>266699</xdr:colOff>
      <xdr:row>8</xdr:row>
      <xdr:rowOff>238125</xdr:rowOff>
    </xdr:from>
    <xdr:to>
      <xdr:col>35</xdr:col>
      <xdr:colOff>333375</xdr:colOff>
      <xdr:row>10</xdr:row>
      <xdr:rowOff>171450</xdr:rowOff>
    </xdr:to>
    <xdr:sp macro="" textlink="">
      <xdr:nvSpPr>
        <xdr:cNvPr id="6" name="角丸四角形吹き出し 6">
          <a:extLst>
            <a:ext uri="{FF2B5EF4-FFF2-40B4-BE49-F238E27FC236}">
              <a16:creationId xmlns:a16="http://schemas.microsoft.com/office/drawing/2014/main" id="{D1F262B6-D0AF-427F-B52C-681F4C3909FD}"/>
            </a:ext>
          </a:extLst>
        </xdr:cNvPr>
        <xdr:cNvSpPr/>
      </xdr:nvSpPr>
      <xdr:spPr>
        <a:xfrm>
          <a:off x="7627619" y="2265045"/>
          <a:ext cx="4973956" cy="436245"/>
        </a:xfrm>
        <a:prstGeom prst="wedgeRoundRectCallout">
          <a:avLst>
            <a:gd name="adj1" fmla="val -58414"/>
            <a:gd name="adj2" fmla="val -11388"/>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必ずしもご希望に添えない場合があることをご了承ください。</a:t>
          </a:r>
        </a:p>
      </xdr:txBody>
    </xdr:sp>
    <xdr:clientData/>
  </xdr:twoCellAnchor>
  <xdr:twoCellAnchor>
    <xdr:from>
      <xdr:col>22</xdr:col>
      <xdr:colOff>285748</xdr:colOff>
      <xdr:row>11</xdr:row>
      <xdr:rowOff>19049</xdr:rowOff>
    </xdr:from>
    <xdr:to>
      <xdr:col>40</xdr:col>
      <xdr:colOff>133349</xdr:colOff>
      <xdr:row>13</xdr:row>
      <xdr:rowOff>180974</xdr:rowOff>
    </xdr:to>
    <xdr:sp macro="" textlink="">
      <xdr:nvSpPr>
        <xdr:cNvPr id="7" name="角丸四角形吹き出し 7">
          <a:extLst>
            <a:ext uri="{FF2B5EF4-FFF2-40B4-BE49-F238E27FC236}">
              <a16:creationId xmlns:a16="http://schemas.microsoft.com/office/drawing/2014/main" id="{D7F68012-FE61-4C0B-AF55-0CF24A108B87}"/>
            </a:ext>
          </a:extLst>
        </xdr:cNvPr>
        <xdr:cNvSpPr/>
      </xdr:nvSpPr>
      <xdr:spPr>
        <a:xfrm>
          <a:off x="7997188" y="2800349"/>
          <a:ext cx="6156961" cy="680085"/>
        </a:xfrm>
        <a:prstGeom prst="wedgeRoundRectCallout">
          <a:avLst>
            <a:gd name="adj1" fmla="val -61264"/>
            <a:gd name="adj2" fmla="val -59870"/>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再発行したライセンスの送付先を記入してください。</a:t>
          </a:r>
          <a:endParaRPr kumimoji="1" lang="en-US" altLang="ja-JP" sz="1200">
            <a:solidFill>
              <a:schemeClr val="tx2"/>
            </a:solidFill>
          </a:endParaRPr>
        </a:p>
        <a:p>
          <a:pPr algn="l"/>
          <a:r>
            <a:rPr kumimoji="1" lang="ja-JP" altLang="en-US" sz="1200">
              <a:solidFill>
                <a:schemeClr val="tx2"/>
              </a:solidFill>
            </a:rPr>
            <a:t>メーリングリストの指定は避け、必要に応じて複数人の送付先を記入してください。</a:t>
          </a:r>
        </a:p>
      </xdr:txBody>
    </xdr:sp>
    <xdr:clientData/>
  </xdr:twoCellAnchor>
  <xdr:twoCellAnchor>
    <xdr:from>
      <xdr:col>22</xdr:col>
      <xdr:colOff>238125</xdr:colOff>
      <xdr:row>18</xdr:row>
      <xdr:rowOff>38100</xdr:rowOff>
    </xdr:from>
    <xdr:to>
      <xdr:col>23</xdr:col>
      <xdr:colOff>304800</xdr:colOff>
      <xdr:row>19</xdr:row>
      <xdr:rowOff>238125</xdr:rowOff>
    </xdr:to>
    <xdr:sp macro="" textlink="">
      <xdr:nvSpPr>
        <xdr:cNvPr id="8" name="右中かっこ 7">
          <a:extLst>
            <a:ext uri="{FF2B5EF4-FFF2-40B4-BE49-F238E27FC236}">
              <a16:creationId xmlns:a16="http://schemas.microsoft.com/office/drawing/2014/main" id="{B2FCB4AE-F118-4129-BFAA-CCD747D44BD8}"/>
            </a:ext>
          </a:extLst>
        </xdr:cNvPr>
        <xdr:cNvSpPr/>
      </xdr:nvSpPr>
      <xdr:spPr>
        <a:xfrm>
          <a:off x="7949565" y="4610100"/>
          <a:ext cx="417195" cy="451485"/>
        </a:xfrm>
        <a:prstGeom prst="rightBrace">
          <a:avLst/>
        </a:prstGeom>
        <a:ln w="38100">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24</xdr:col>
      <xdr:colOff>286809</xdr:colOff>
      <xdr:row>18</xdr:row>
      <xdr:rowOff>0</xdr:rowOff>
    </xdr:from>
    <xdr:to>
      <xdr:col>41</xdr:col>
      <xdr:colOff>134409</xdr:colOff>
      <xdr:row>22</xdr:row>
      <xdr:rowOff>59267</xdr:rowOff>
    </xdr:to>
    <xdr:sp macro="" textlink="">
      <xdr:nvSpPr>
        <xdr:cNvPr id="9" name="角丸四角形吹き出し 11">
          <a:extLst>
            <a:ext uri="{FF2B5EF4-FFF2-40B4-BE49-F238E27FC236}">
              <a16:creationId xmlns:a16="http://schemas.microsoft.com/office/drawing/2014/main" id="{820B020F-9CEF-4B41-8209-FC600495D380}"/>
            </a:ext>
          </a:extLst>
        </xdr:cNvPr>
        <xdr:cNvSpPr/>
      </xdr:nvSpPr>
      <xdr:spPr>
        <a:xfrm>
          <a:off x="8618009" y="4622800"/>
          <a:ext cx="5748867" cy="1100667"/>
        </a:xfrm>
        <a:prstGeom prst="wedgeRoundRectCallout">
          <a:avLst>
            <a:gd name="adj1" fmla="val -54830"/>
            <a:gd name="adj2" fmla="val -25739"/>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容量削減機能（</a:t>
          </a:r>
          <a:r>
            <a:rPr kumimoji="1" lang="en-US" altLang="ja-JP" sz="1200">
              <a:solidFill>
                <a:schemeClr val="tx2"/>
              </a:solidFill>
            </a:rPr>
            <a:t>dedupe and compression</a:t>
          </a:r>
          <a:r>
            <a:rPr kumimoji="1" lang="ja-JP" altLang="en-US" sz="1200">
              <a:solidFill>
                <a:schemeClr val="tx2"/>
              </a:solidFill>
            </a:rPr>
            <a:t>）のライセンス発行の対象装置の</a:t>
          </a:r>
          <a:br>
            <a:rPr kumimoji="1" lang="en-US" altLang="ja-JP" sz="1200">
              <a:solidFill>
                <a:schemeClr val="tx2"/>
              </a:solidFill>
            </a:rPr>
          </a:br>
          <a:r>
            <a:rPr kumimoji="1" lang="ja-JP" altLang="en-US" sz="1200">
              <a:solidFill>
                <a:schemeClr val="tx2"/>
              </a:solidFill>
            </a:rPr>
            <a:t>型番（</a:t>
          </a:r>
          <a:r>
            <a:rPr kumimoji="1" lang="en-US" altLang="ja-JP" sz="1200">
              <a:solidFill>
                <a:schemeClr val="tx2"/>
              </a:solidFill>
            </a:rPr>
            <a:t>NF5522-SR01</a:t>
          </a:r>
          <a:r>
            <a:rPr kumimoji="1" lang="ja-JP" altLang="en-US" sz="1200">
              <a:solidFill>
                <a:schemeClr val="tx2"/>
              </a:solidFill>
            </a:rPr>
            <a:t>または、</a:t>
          </a:r>
          <a:r>
            <a:rPr kumimoji="1" lang="en-US" altLang="ja-JP" sz="1200">
              <a:solidFill>
                <a:schemeClr val="tx2"/>
              </a:solidFill>
            </a:rPr>
            <a:t>NF5532-SR01</a:t>
          </a:r>
          <a:r>
            <a:rPr kumimoji="1" lang="ja-JP" altLang="en-US" sz="1200">
              <a:solidFill>
                <a:schemeClr val="tx2"/>
              </a:solidFill>
            </a:rPr>
            <a:t>）を選択してください。</a:t>
          </a:r>
          <a:endParaRPr kumimoji="1" lang="en-US" altLang="ja-JP" sz="1200">
            <a:solidFill>
              <a:schemeClr val="tx2"/>
            </a:solidFill>
          </a:endParaRPr>
        </a:p>
        <a:p>
          <a:pPr algn="l"/>
          <a:r>
            <a:rPr kumimoji="1" lang="ja-JP" altLang="en-US" sz="1200">
              <a:solidFill>
                <a:schemeClr val="tx2"/>
              </a:solidFill>
            </a:rPr>
            <a:t>製品名は型番を選択すると自動表示されます。</a:t>
          </a:r>
          <a:endParaRPr kumimoji="1" lang="en-US" altLang="ja-JP" sz="1200">
            <a:solidFill>
              <a:schemeClr val="tx2"/>
            </a:solidFill>
          </a:endParaRPr>
        </a:p>
      </xdr:txBody>
    </xdr:sp>
    <xdr:clientData/>
  </xdr:twoCellAnchor>
  <xdr:twoCellAnchor>
    <xdr:from>
      <xdr:col>22</xdr:col>
      <xdr:colOff>238125</xdr:colOff>
      <xdr:row>4</xdr:row>
      <xdr:rowOff>38099</xdr:rowOff>
    </xdr:from>
    <xdr:to>
      <xdr:col>23</xdr:col>
      <xdr:colOff>304800</xdr:colOff>
      <xdr:row>7</xdr:row>
      <xdr:rowOff>200024</xdr:rowOff>
    </xdr:to>
    <xdr:sp macro="" textlink="">
      <xdr:nvSpPr>
        <xdr:cNvPr id="12" name="右中かっこ 11">
          <a:extLst>
            <a:ext uri="{FF2B5EF4-FFF2-40B4-BE49-F238E27FC236}">
              <a16:creationId xmlns:a16="http://schemas.microsoft.com/office/drawing/2014/main" id="{A42F60A7-D8B8-4E75-89A3-0B62FC82EE63}"/>
            </a:ext>
          </a:extLst>
        </xdr:cNvPr>
        <xdr:cNvSpPr/>
      </xdr:nvSpPr>
      <xdr:spPr>
        <a:xfrm>
          <a:off x="7949565" y="1059179"/>
          <a:ext cx="417195" cy="916305"/>
        </a:xfrm>
        <a:prstGeom prst="rightBrace">
          <a:avLst/>
        </a:prstGeom>
        <a:ln w="38100">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24</xdr:col>
      <xdr:colOff>323850</xdr:colOff>
      <xdr:row>2</xdr:row>
      <xdr:rowOff>200026</xdr:rowOff>
    </xdr:from>
    <xdr:to>
      <xdr:col>41</xdr:col>
      <xdr:colOff>171450</xdr:colOff>
      <xdr:row>6</xdr:row>
      <xdr:rowOff>171451</xdr:rowOff>
    </xdr:to>
    <xdr:sp macro="" textlink="">
      <xdr:nvSpPr>
        <xdr:cNvPr id="13" name="角丸四角形吹き出し 16">
          <a:extLst>
            <a:ext uri="{FF2B5EF4-FFF2-40B4-BE49-F238E27FC236}">
              <a16:creationId xmlns:a16="http://schemas.microsoft.com/office/drawing/2014/main" id="{6459B16B-928D-4D07-AFA0-9B9D1B48C9FA}"/>
            </a:ext>
          </a:extLst>
        </xdr:cNvPr>
        <xdr:cNvSpPr/>
      </xdr:nvSpPr>
      <xdr:spPr>
        <a:xfrm>
          <a:off x="8736330" y="710566"/>
          <a:ext cx="5806440" cy="984885"/>
        </a:xfrm>
        <a:prstGeom prst="wedgeRoundRectCallout">
          <a:avLst>
            <a:gd name="adj1" fmla="val -55776"/>
            <a:gd name="adj2" fmla="val 32275"/>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本申請の作成者（申請者）の情報を記入してください。</a:t>
          </a:r>
          <a:endParaRPr kumimoji="1" lang="en-US" altLang="ja-JP" sz="1200">
            <a:solidFill>
              <a:schemeClr val="tx2"/>
            </a:solidFill>
          </a:endParaRPr>
        </a:p>
        <a:p>
          <a:pPr algn="l"/>
          <a:r>
            <a:rPr kumimoji="1" lang="ja-JP" altLang="en-US" sz="1200">
              <a:solidFill>
                <a:schemeClr val="tx2"/>
              </a:solidFill>
            </a:rPr>
            <a:t>申請内容について確認させていただく場合がありますので、日中帯に連絡がつく連絡先（電話番号）を記入してください。</a:t>
          </a:r>
          <a:endParaRPr kumimoji="1" lang="en-US" altLang="ja-JP" sz="1200">
            <a:solidFill>
              <a:schemeClr val="tx2"/>
            </a:solidFill>
          </a:endParaRPr>
        </a:p>
      </xdr:txBody>
    </xdr:sp>
    <xdr:clientData/>
  </xdr:twoCellAnchor>
  <xdr:twoCellAnchor>
    <xdr:from>
      <xdr:col>4</xdr:col>
      <xdr:colOff>180975</xdr:colOff>
      <xdr:row>12</xdr:row>
      <xdr:rowOff>47625</xdr:rowOff>
    </xdr:from>
    <xdr:to>
      <xdr:col>22</xdr:col>
      <xdr:colOff>85726</xdr:colOff>
      <xdr:row>13</xdr:row>
      <xdr:rowOff>104776</xdr:rowOff>
    </xdr:to>
    <xdr:sp macro="" textlink="">
      <xdr:nvSpPr>
        <xdr:cNvPr id="16" name="角丸四角形吹き出し 19">
          <a:extLst>
            <a:ext uri="{FF2B5EF4-FFF2-40B4-BE49-F238E27FC236}">
              <a16:creationId xmlns:a16="http://schemas.microsoft.com/office/drawing/2014/main" id="{75F9F44B-13D9-4934-8913-72C5DD40ABB0}"/>
            </a:ext>
          </a:extLst>
        </xdr:cNvPr>
        <xdr:cNvSpPr/>
      </xdr:nvSpPr>
      <xdr:spPr>
        <a:xfrm>
          <a:off x="1583055" y="3088005"/>
          <a:ext cx="6214111" cy="316231"/>
        </a:xfrm>
        <a:prstGeom prst="wedgeRoundRectCallout">
          <a:avLst>
            <a:gd name="adj1" fmla="val -1018"/>
            <a:gd name="adj2" fmla="val -100731"/>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（任意入力項目）</a:t>
          </a:r>
          <a:r>
            <a:rPr kumimoji="1" lang="en-US" altLang="ja-JP" sz="1200">
              <a:solidFill>
                <a:schemeClr val="tx2"/>
              </a:solidFill>
            </a:rPr>
            <a:t>PP</a:t>
          </a:r>
          <a:r>
            <a:rPr kumimoji="1" lang="ja-JP" altLang="en-US" sz="1200">
              <a:solidFill>
                <a:schemeClr val="tx2"/>
              </a:solidFill>
            </a:rPr>
            <a:t>・サポートサービスご利用時は、サポート</a:t>
          </a:r>
          <a:r>
            <a:rPr kumimoji="1" lang="en-US" altLang="ja-JP" sz="1200">
              <a:solidFill>
                <a:schemeClr val="tx2"/>
              </a:solidFill>
            </a:rPr>
            <a:t>ID</a:t>
          </a:r>
          <a:r>
            <a:rPr kumimoji="1" lang="ja-JP" altLang="en-US" sz="1200">
              <a:solidFill>
                <a:schemeClr val="tx2"/>
              </a:solidFill>
            </a:rPr>
            <a:t>を記入してください。</a:t>
          </a:r>
        </a:p>
      </xdr:txBody>
    </xdr:sp>
    <xdr:clientData/>
  </xdr:twoCellAnchor>
  <xdr:twoCellAnchor>
    <xdr:from>
      <xdr:col>24</xdr:col>
      <xdr:colOff>224117</xdr:colOff>
      <xdr:row>16</xdr:row>
      <xdr:rowOff>17930</xdr:rowOff>
    </xdr:from>
    <xdr:to>
      <xdr:col>33</xdr:col>
      <xdr:colOff>8965</xdr:colOff>
      <xdr:row>17</xdr:row>
      <xdr:rowOff>233083</xdr:rowOff>
    </xdr:to>
    <xdr:sp macro="" textlink="">
      <xdr:nvSpPr>
        <xdr:cNvPr id="11" name="角丸四角形吹き出し 4">
          <a:extLst>
            <a:ext uri="{FF2B5EF4-FFF2-40B4-BE49-F238E27FC236}">
              <a16:creationId xmlns:a16="http://schemas.microsoft.com/office/drawing/2014/main" id="{07077CD2-64A9-413B-88D1-777290CD85BC}"/>
            </a:ext>
          </a:extLst>
        </xdr:cNvPr>
        <xdr:cNvSpPr/>
      </xdr:nvSpPr>
      <xdr:spPr>
        <a:xfrm>
          <a:off x="8555317" y="4132730"/>
          <a:ext cx="2909048" cy="469153"/>
        </a:xfrm>
        <a:prstGeom prst="wedgeRoundRectCallout">
          <a:avLst>
            <a:gd name="adj1" fmla="val -76627"/>
            <a:gd name="adj2" fmla="val 27122"/>
            <a:gd name="adj3" fmla="val 16667"/>
          </a:avLst>
        </a:prstGeom>
        <a:solidFill>
          <a:schemeClr val="accent4">
            <a:lumMod val="20000"/>
            <a:lumOff val="80000"/>
          </a:schemeClr>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2"/>
              </a:solidFill>
            </a:rPr>
            <a:t>記入不要個所となります。</a:t>
          </a:r>
          <a:endParaRPr kumimoji="1" lang="en-US" altLang="ja-JP" sz="1200">
            <a:solidFill>
              <a:schemeClr val="tx2"/>
            </a:solidFill>
          </a:endParaRPr>
        </a:p>
      </xdr:txBody>
    </xdr:sp>
    <xdr:clientData/>
  </xdr:twoCellAnchor>
</xdr:wsDr>
</file>

<file path=xl/theme/theme1.xml><?xml version="1.0" encoding="utf-8"?>
<a:theme xmlns:a="http://schemas.openxmlformats.org/drawingml/2006/main" name="Office テーマ">
  <a:themeElements>
    <a:clrScheme name="NEC_Color_2021">
      <a:dk1>
        <a:srgbClr val="000000"/>
      </a:dk1>
      <a:lt1>
        <a:srgbClr val="FFFFFF"/>
      </a:lt1>
      <a:dk2>
        <a:srgbClr val="04127C"/>
      </a:dk2>
      <a:lt2>
        <a:srgbClr val="858585"/>
      </a:lt2>
      <a:accent1>
        <a:srgbClr val="1E32A5"/>
      </a:accent1>
      <a:accent2>
        <a:srgbClr val="286EBE"/>
      </a:accent2>
      <a:accent3>
        <a:srgbClr val="419B91"/>
      </a:accent3>
      <a:accent4>
        <a:srgbClr val="D2BE00"/>
      </a:accent4>
      <a:accent5>
        <a:srgbClr val="DC8C23"/>
      </a:accent5>
      <a:accent6>
        <a:srgbClr val="BE375A"/>
      </a:accent6>
      <a:hlink>
        <a:srgbClr val="4575FD"/>
      </a:hlink>
      <a:folHlink>
        <a:srgbClr val="9E5ECE"/>
      </a:folHlink>
    </a:clrScheme>
    <a:fontScheme name="NEC_Standard_2021">
      <a:majorFont>
        <a:latin typeface="游ゴシック"/>
        <a:ea typeface="游ゴシック"/>
        <a:cs typeface=""/>
      </a:majorFont>
      <a:minorFont>
        <a:latin typeface="游ゴシック"/>
        <a:ea typeface="游ゴシック"/>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support.nec.co.jp/PSSupportAsk.aspx"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xxxx@yyyy.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xxxx@yyyy.com"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mailto:xxxx@yyyy.com"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70BB9-B297-449A-A8BA-4B624F527F4D}">
  <sheetPr codeName="Sheet2"/>
  <dimension ref="A1:AE79"/>
  <sheetViews>
    <sheetView showGridLines="0" tabSelected="1" zoomScale="85" zoomScaleNormal="85" workbookViewId="0"/>
  </sheetViews>
  <sheetFormatPr defaultColWidth="9" defaultRowHeight="18" x14ac:dyDescent="0.45"/>
  <cols>
    <col min="1" max="101" width="4.59765625" style="1" customWidth="1"/>
    <col min="102" max="16384" width="9" style="1"/>
  </cols>
  <sheetData>
    <row r="1" spans="1:31" s="2" customFormat="1" ht="28.8" x14ac:dyDescent="0.45">
      <c r="A1" s="36" t="s">
        <v>191</v>
      </c>
      <c r="T1" s="35"/>
      <c r="U1" s="22"/>
      <c r="V1" s="35"/>
      <c r="W1" s="35"/>
      <c r="X1" s="45"/>
      <c r="Y1" s="45"/>
      <c r="Z1" s="45"/>
      <c r="AA1" s="45"/>
      <c r="AB1" s="45"/>
      <c r="AC1" s="35"/>
      <c r="AD1" s="35"/>
      <c r="AE1" s="35"/>
    </row>
    <row r="2" spans="1:31" ht="19.8" x14ac:dyDescent="0.45">
      <c r="U2" s="22" t="s">
        <v>183</v>
      </c>
      <c r="V2" s="35"/>
      <c r="W2" s="35"/>
      <c r="X2" s="35"/>
      <c r="Y2" s="35"/>
      <c r="Z2" s="35"/>
      <c r="AA2" s="35"/>
    </row>
    <row r="3" spans="1:31" s="35" customFormat="1" ht="19.8" x14ac:dyDescent="0.45">
      <c r="B3" s="35" t="s">
        <v>0</v>
      </c>
      <c r="D3" s="6"/>
      <c r="E3" s="6"/>
      <c r="F3" s="6"/>
      <c r="G3" s="6"/>
      <c r="H3" s="6"/>
      <c r="I3" s="6"/>
      <c r="J3" s="6"/>
      <c r="K3" s="6"/>
      <c r="L3" s="6"/>
      <c r="M3" s="6"/>
      <c r="N3" s="6"/>
      <c r="O3" s="6"/>
      <c r="P3" s="6"/>
      <c r="Q3" s="6"/>
      <c r="R3" s="6"/>
      <c r="S3" s="6"/>
      <c r="T3" s="6"/>
      <c r="U3" s="6"/>
      <c r="V3" s="6"/>
      <c r="W3" s="6"/>
      <c r="X3" s="6"/>
      <c r="Y3" s="9"/>
    </row>
    <row r="4" spans="1:31" s="60" customFormat="1" ht="19.8" x14ac:dyDescent="0.5">
      <c r="B4" s="47"/>
      <c r="C4" s="48" t="s">
        <v>170</v>
      </c>
      <c r="D4" s="46"/>
      <c r="E4" s="46"/>
      <c r="F4" s="46"/>
      <c r="G4" s="46"/>
      <c r="H4" s="46"/>
      <c r="I4" s="46"/>
      <c r="J4" s="46"/>
      <c r="K4" s="46"/>
      <c r="L4" s="46"/>
      <c r="M4" s="46"/>
      <c r="N4" s="46"/>
      <c r="O4" s="46"/>
      <c r="P4" s="46"/>
      <c r="Q4" s="46"/>
      <c r="R4" s="46"/>
      <c r="S4" s="46"/>
      <c r="T4" s="46"/>
      <c r="U4" s="46"/>
      <c r="V4" s="46"/>
      <c r="W4" s="46"/>
      <c r="X4" s="46"/>
      <c r="Y4" s="10"/>
    </row>
    <row r="5" spans="1:31" s="60" customFormat="1" ht="19.8" x14ac:dyDescent="0.45">
      <c r="B5" s="47"/>
      <c r="C5" s="60" t="s">
        <v>187</v>
      </c>
      <c r="D5" s="46"/>
      <c r="E5" s="46"/>
      <c r="F5" s="46"/>
      <c r="G5" s="46"/>
      <c r="H5" s="46"/>
      <c r="I5" s="46"/>
      <c r="J5" s="46"/>
      <c r="K5" s="46"/>
      <c r="L5" s="46"/>
      <c r="M5" s="46"/>
      <c r="N5" s="46"/>
      <c r="O5" s="46"/>
      <c r="P5" s="46"/>
      <c r="Q5" s="46"/>
      <c r="R5" s="46"/>
      <c r="S5" s="46"/>
      <c r="T5" s="46"/>
      <c r="U5" s="46"/>
      <c r="V5" s="46"/>
      <c r="W5" s="46"/>
      <c r="X5" s="46"/>
      <c r="Y5" s="10"/>
    </row>
    <row r="6" spans="1:31" s="60" customFormat="1" ht="19.8" x14ac:dyDescent="0.45">
      <c r="B6" s="47"/>
      <c r="C6" s="60" t="s">
        <v>192</v>
      </c>
      <c r="D6" s="46"/>
      <c r="E6" s="46"/>
      <c r="F6" s="46"/>
      <c r="G6" s="46"/>
      <c r="H6" s="46"/>
      <c r="I6" s="46"/>
      <c r="J6" s="46"/>
      <c r="K6" s="46"/>
      <c r="L6" s="46"/>
      <c r="M6" s="46"/>
      <c r="N6" s="46"/>
      <c r="O6" s="46"/>
      <c r="P6" s="46"/>
      <c r="Q6" s="46"/>
      <c r="R6" s="46"/>
      <c r="S6" s="46"/>
      <c r="T6" s="46"/>
      <c r="U6" s="46"/>
      <c r="V6" s="46"/>
      <c r="W6" s="46"/>
      <c r="X6" s="46"/>
      <c r="Y6" s="10"/>
    </row>
    <row r="7" spans="1:31" s="66" customFormat="1" ht="19.8" x14ac:dyDescent="0.45">
      <c r="B7" s="47"/>
      <c r="C7" s="66" t="s">
        <v>188</v>
      </c>
      <c r="D7" s="46"/>
      <c r="E7" s="46"/>
      <c r="F7" s="46"/>
      <c r="G7" s="46"/>
      <c r="H7" s="46"/>
      <c r="I7" s="46"/>
      <c r="J7" s="46"/>
      <c r="K7" s="46"/>
      <c r="L7" s="46"/>
      <c r="M7" s="46"/>
      <c r="N7" s="46"/>
      <c r="O7" s="46"/>
      <c r="P7" s="46"/>
      <c r="Q7" s="46"/>
      <c r="R7" s="46"/>
      <c r="S7" s="46"/>
      <c r="T7" s="46"/>
      <c r="U7" s="46"/>
      <c r="V7" s="46"/>
      <c r="W7" s="46"/>
      <c r="X7" s="46"/>
      <c r="Y7" s="10"/>
    </row>
    <row r="8" spans="1:31" s="60" customFormat="1" ht="19.8" x14ac:dyDescent="0.5">
      <c r="B8" s="47"/>
      <c r="D8" s="62" t="s">
        <v>171</v>
      </c>
      <c r="E8" s="63"/>
      <c r="F8" s="63"/>
      <c r="G8" s="46"/>
      <c r="H8" s="46"/>
      <c r="I8" s="46"/>
      <c r="J8" s="46"/>
      <c r="K8" s="46"/>
      <c r="L8" s="46"/>
      <c r="M8" s="46"/>
      <c r="N8" s="46"/>
      <c r="O8" s="46"/>
      <c r="P8" s="46"/>
      <c r="Q8" s="46"/>
      <c r="R8" s="46"/>
      <c r="S8" s="46"/>
      <c r="T8" s="46"/>
      <c r="U8" s="46"/>
      <c r="V8" s="46"/>
      <c r="W8" s="46"/>
      <c r="X8" s="46"/>
      <c r="Y8" s="10"/>
    </row>
    <row r="9" spans="1:31" s="60" customFormat="1" ht="19.8" x14ac:dyDescent="0.5">
      <c r="B9" s="47"/>
      <c r="D9" s="64" t="s">
        <v>193</v>
      </c>
      <c r="E9" s="63"/>
      <c r="F9" s="63"/>
      <c r="G9" s="46"/>
      <c r="H9" s="46"/>
      <c r="I9" s="46"/>
      <c r="J9" s="46"/>
      <c r="K9" s="46"/>
      <c r="L9" s="46"/>
      <c r="M9" s="46"/>
      <c r="N9" s="46"/>
      <c r="O9" s="46"/>
      <c r="P9" s="46"/>
      <c r="Q9" s="46"/>
      <c r="R9" s="46"/>
      <c r="S9" s="46"/>
      <c r="T9" s="46"/>
      <c r="U9" s="46"/>
      <c r="V9" s="46"/>
      <c r="W9" s="46"/>
      <c r="X9" s="46"/>
      <c r="Y9" s="10"/>
    </row>
    <row r="10" spans="1:31" s="60" customFormat="1" ht="19.8" x14ac:dyDescent="0.45">
      <c r="B10" s="47"/>
      <c r="D10" s="46"/>
      <c r="E10" s="46"/>
      <c r="F10" s="46"/>
      <c r="G10" s="46"/>
      <c r="H10" s="46"/>
      <c r="I10" s="46"/>
      <c r="J10" s="46"/>
      <c r="K10" s="46"/>
      <c r="L10" s="46"/>
      <c r="M10" s="46"/>
      <c r="N10" s="46"/>
      <c r="O10" s="46"/>
      <c r="P10" s="46"/>
      <c r="Q10" s="46"/>
      <c r="R10" s="46"/>
      <c r="S10" s="46"/>
      <c r="T10" s="46"/>
      <c r="U10" s="46"/>
      <c r="V10" s="46"/>
      <c r="W10" s="46"/>
      <c r="X10" s="46"/>
      <c r="Y10" s="10"/>
    </row>
    <row r="11" spans="1:31" s="44" customFormat="1" ht="19.8" x14ac:dyDescent="0.5">
      <c r="B11" s="47"/>
      <c r="C11" s="61" t="s">
        <v>172</v>
      </c>
      <c r="D11" s="46"/>
      <c r="E11" s="46"/>
      <c r="F11" s="46"/>
      <c r="G11" s="46"/>
      <c r="H11" s="46"/>
      <c r="I11" s="46"/>
      <c r="J11" s="46"/>
      <c r="K11" s="46"/>
      <c r="L11" s="46"/>
      <c r="M11" s="46"/>
      <c r="N11" s="46"/>
      <c r="O11" s="46"/>
      <c r="P11" s="46"/>
      <c r="Q11" s="46"/>
      <c r="R11" s="46"/>
      <c r="S11" s="46"/>
      <c r="T11" s="46"/>
      <c r="U11" s="46"/>
      <c r="V11" s="46"/>
      <c r="W11" s="46"/>
      <c r="X11" s="46"/>
      <c r="Y11" s="10"/>
    </row>
    <row r="12" spans="1:31" s="35" customFormat="1" ht="19.8" x14ac:dyDescent="0.45">
      <c r="B12" s="5"/>
      <c r="C12" s="35" t="s">
        <v>173</v>
      </c>
      <c r="Y12" s="10"/>
    </row>
    <row r="13" spans="1:31" s="35" customFormat="1" ht="19.8" x14ac:dyDescent="0.45">
      <c r="B13" s="5"/>
      <c r="C13" s="35" t="s">
        <v>174</v>
      </c>
      <c r="Y13" s="10"/>
    </row>
    <row r="14" spans="1:31" s="35" customFormat="1" ht="19.8" x14ac:dyDescent="0.45">
      <c r="B14" s="5"/>
      <c r="C14" s="35" t="s">
        <v>175</v>
      </c>
      <c r="Y14" s="10"/>
    </row>
    <row r="15" spans="1:31" s="39" customFormat="1" ht="19.8" x14ac:dyDescent="0.45">
      <c r="B15" s="5"/>
      <c r="Y15" s="10"/>
    </row>
    <row r="16" spans="1:31" s="50" customFormat="1" ht="19.8" x14ac:dyDescent="0.45">
      <c r="B16" s="5"/>
      <c r="C16" s="50" t="s">
        <v>176</v>
      </c>
      <c r="Y16" s="10"/>
    </row>
    <row r="17" spans="2:25" s="60" customFormat="1" ht="19.8" x14ac:dyDescent="0.45">
      <c r="B17" s="5"/>
      <c r="D17" s="60" t="s">
        <v>184</v>
      </c>
      <c r="Y17" s="10"/>
    </row>
    <row r="18" spans="2:25" s="50" customFormat="1" ht="19.8" x14ac:dyDescent="0.45">
      <c r="B18" s="5"/>
      <c r="E18" s="50" t="s">
        <v>179</v>
      </c>
      <c r="Y18" s="10"/>
    </row>
    <row r="19" spans="2:25" s="50" customFormat="1" ht="19.8" x14ac:dyDescent="0.45">
      <c r="B19" s="5"/>
      <c r="E19" s="50" t="s">
        <v>180</v>
      </c>
      <c r="Y19" s="10"/>
    </row>
    <row r="20" spans="2:25" s="50" customFormat="1" ht="19.8" x14ac:dyDescent="0.45">
      <c r="B20" s="5"/>
      <c r="E20" s="50" t="s">
        <v>181</v>
      </c>
      <c r="Y20" s="10"/>
    </row>
    <row r="21" spans="2:25" s="50" customFormat="1" ht="19.8" x14ac:dyDescent="0.45">
      <c r="B21" s="5"/>
      <c r="Y21" s="10"/>
    </row>
    <row r="22" spans="2:25" s="44" customFormat="1" ht="19.8" x14ac:dyDescent="0.5">
      <c r="B22" s="5"/>
      <c r="C22" s="61" t="s">
        <v>194</v>
      </c>
      <c r="Y22" s="10"/>
    </row>
    <row r="23" spans="2:25" s="44" customFormat="1" ht="19.8" x14ac:dyDescent="0.45">
      <c r="B23" s="5"/>
      <c r="C23" s="43" t="s">
        <v>185</v>
      </c>
      <c r="Y23" s="10"/>
    </row>
    <row r="24" spans="2:25" s="44" customFormat="1" ht="19.8" x14ac:dyDescent="0.45">
      <c r="B24" s="5"/>
      <c r="C24" s="43" t="s">
        <v>195</v>
      </c>
      <c r="Y24" s="10"/>
    </row>
    <row r="25" spans="2:25" s="44" customFormat="1" ht="19.8" x14ac:dyDescent="0.45">
      <c r="B25" s="5"/>
      <c r="C25" s="44" t="s">
        <v>196</v>
      </c>
      <c r="Y25" s="10"/>
    </row>
    <row r="26" spans="2:25" s="66" customFormat="1" ht="19.8" x14ac:dyDescent="0.45">
      <c r="B26" s="5"/>
      <c r="Y26" s="10"/>
    </row>
    <row r="27" spans="2:25" s="35" customFormat="1" ht="19.8" x14ac:dyDescent="0.45">
      <c r="B27" s="5"/>
      <c r="C27" s="35" t="s">
        <v>177</v>
      </c>
      <c r="Y27" s="10"/>
    </row>
    <row r="28" spans="2:25" s="35" customFormat="1" ht="19.8" x14ac:dyDescent="0.45">
      <c r="B28" s="5"/>
      <c r="D28" s="43" t="s">
        <v>178</v>
      </c>
      <c r="E28" s="43"/>
      <c r="F28" s="43"/>
      <c r="G28" s="43"/>
      <c r="H28" s="43"/>
      <c r="I28" s="43"/>
      <c r="J28" s="43"/>
      <c r="K28" s="43"/>
      <c r="L28" s="43"/>
      <c r="M28" s="43"/>
      <c r="N28" s="43"/>
      <c r="O28" s="43"/>
      <c r="P28" s="43"/>
      <c r="Q28" s="43"/>
      <c r="R28" s="43"/>
      <c r="Y28" s="10"/>
    </row>
    <row r="29" spans="2:25" s="51" customFormat="1" ht="19.8" x14ac:dyDescent="0.45">
      <c r="B29" s="5"/>
      <c r="E29" s="43" t="s">
        <v>182</v>
      </c>
      <c r="F29" s="43"/>
      <c r="G29" s="43"/>
      <c r="H29" s="43"/>
      <c r="I29" s="43"/>
      <c r="J29" s="43"/>
      <c r="K29" s="43"/>
      <c r="L29" s="43"/>
      <c r="M29" s="43"/>
      <c r="N29" s="43"/>
      <c r="O29" s="43"/>
      <c r="P29" s="43"/>
      <c r="Q29" s="43"/>
      <c r="R29" s="43"/>
      <c r="Y29" s="10"/>
    </row>
    <row r="30" spans="2:25" s="58" customFormat="1" ht="19.8" x14ac:dyDescent="0.45">
      <c r="B30" s="5"/>
      <c r="E30" s="43"/>
      <c r="F30" s="43" t="s">
        <v>166</v>
      </c>
      <c r="G30" s="43"/>
      <c r="H30" s="43"/>
      <c r="I30" s="43"/>
      <c r="J30" s="43"/>
      <c r="K30" s="43"/>
      <c r="L30" s="43"/>
      <c r="M30" s="43"/>
      <c r="N30" s="43"/>
      <c r="O30" s="43"/>
      <c r="P30" s="43"/>
      <c r="Q30" s="43"/>
      <c r="R30" s="43"/>
      <c r="Y30" s="10"/>
    </row>
    <row r="31" spans="2:25" s="58" customFormat="1" ht="19.8" x14ac:dyDescent="0.45">
      <c r="B31" s="5"/>
      <c r="E31" s="43"/>
      <c r="F31" s="43" t="s">
        <v>167</v>
      </c>
      <c r="G31" s="43"/>
      <c r="H31" s="43"/>
      <c r="I31" s="43"/>
      <c r="J31" s="43"/>
      <c r="K31" s="43"/>
      <c r="L31" s="43"/>
      <c r="M31" s="43"/>
      <c r="N31" s="43"/>
      <c r="O31" s="43"/>
      <c r="P31" s="43"/>
      <c r="Q31" s="43"/>
      <c r="R31" s="43"/>
      <c r="Y31" s="10"/>
    </row>
    <row r="32" spans="2:25" s="44" customFormat="1" ht="19.8" x14ac:dyDescent="0.45">
      <c r="B32" s="5"/>
      <c r="E32" s="43" t="s">
        <v>186</v>
      </c>
      <c r="F32" s="43"/>
      <c r="G32" s="43"/>
      <c r="H32" s="43"/>
      <c r="I32" s="43"/>
      <c r="J32" s="43"/>
      <c r="K32" s="43"/>
      <c r="L32" s="43"/>
      <c r="M32" s="43"/>
      <c r="N32" s="43"/>
      <c r="O32" s="43"/>
      <c r="P32" s="43"/>
      <c r="Q32" s="43"/>
      <c r="R32" s="43"/>
      <c r="Y32" s="10"/>
    </row>
    <row r="33" spans="2:25" s="59" customFormat="1" ht="19.8" x14ac:dyDescent="0.45">
      <c r="B33" s="5"/>
      <c r="E33" s="43"/>
      <c r="F33" s="43" t="s">
        <v>168</v>
      </c>
      <c r="G33" s="43"/>
      <c r="H33" s="43"/>
      <c r="I33" s="43"/>
      <c r="J33" s="43"/>
      <c r="K33" s="43"/>
      <c r="L33" s="43"/>
      <c r="M33" s="43"/>
      <c r="N33" s="43"/>
      <c r="O33" s="43"/>
      <c r="P33" s="43"/>
      <c r="Q33" s="43"/>
      <c r="R33" s="43"/>
      <c r="Y33" s="10"/>
    </row>
    <row r="34" spans="2:25" s="59" customFormat="1" ht="19.8" x14ac:dyDescent="0.45">
      <c r="B34" s="5"/>
      <c r="E34" s="43"/>
      <c r="F34" s="43" t="s">
        <v>169</v>
      </c>
      <c r="G34" s="43"/>
      <c r="H34" s="43"/>
      <c r="I34" s="43"/>
      <c r="J34" s="43"/>
      <c r="K34" s="43"/>
      <c r="L34" s="43"/>
      <c r="M34" s="43"/>
      <c r="N34" s="43"/>
      <c r="O34" s="43"/>
      <c r="P34" s="43"/>
      <c r="Q34" s="43"/>
      <c r="R34" s="43"/>
      <c r="Y34" s="10"/>
    </row>
    <row r="35" spans="2:25" s="65" customFormat="1" ht="19.8" x14ac:dyDescent="0.45">
      <c r="B35" s="5"/>
      <c r="E35" s="43"/>
      <c r="F35" s="43"/>
      <c r="G35" s="43" t="s">
        <v>197</v>
      </c>
      <c r="H35" s="43"/>
      <c r="I35" s="43"/>
      <c r="J35" s="43"/>
      <c r="K35" s="43"/>
      <c r="L35" s="43"/>
      <c r="M35" s="43"/>
      <c r="N35" s="43"/>
      <c r="O35" s="43"/>
      <c r="P35" s="43"/>
      <c r="Q35" s="43"/>
      <c r="R35" s="43"/>
      <c r="Y35" s="10"/>
    </row>
    <row r="36" spans="2:25" s="65" customFormat="1" ht="19.8" x14ac:dyDescent="0.45">
      <c r="B36" s="5"/>
      <c r="E36" s="43"/>
      <c r="F36" s="43"/>
      <c r="G36" s="43" t="s">
        <v>190</v>
      </c>
      <c r="H36" s="43"/>
      <c r="I36" s="43"/>
      <c r="J36" s="43"/>
      <c r="K36" s="43"/>
      <c r="L36" s="43"/>
      <c r="M36" s="43"/>
      <c r="N36" s="43"/>
      <c r="O36" s="43"/>
      <c r="P36" s="43"/>
      <c r="Q36" s="43"/>
      <c r="R36" s="43"/>
      <c r="Y36" s="10"/>
    </row>
    <row r="37" spans="2:25" s="58" customFormat="1" ht="19.8" x14ac:dyDescent="0.45">
      <c r="B37" s="5"/>
      <c r="E37" s="43" t="s">
        <v>198</v>
      </c>
      <c r="F37" s="43"/>
      <c r="G37" s="43"/>
      <c r="H37" s="43"/>
      <c r="I37" s="43"/>
      <c r="J37" s="43"/>
      <c r="K37" s="43"/>
      <c r="L37" s="43"/>
      <c r="M37" s="43"/>
      <c r="N37" s="43"/>
      <c r="O37" s="43"/>
      <c r="P37" s="43"/>
      <c r="Q37" s="43"/>
      <c r="R37" s="43"/>
      <c r="Y37" s="10"/>
    </row>
    <row r="38" spans="2:25" x14ac:dyDescent="0.45">
      <c r="B38" s="40"/>
      <c r="C38" s="41"/>
      <c r="D38" s="49"/>
      <c r="E38" s="49"/>
      <c r="F38" s="49"/>
      <c r="G38" s="49"/>
      <c r="H38" s="49"/>
      <c r="I38" s="49"/>
      <c r="J38" s="49"/>
      <c r="K38" s="49"/>
      <c r="L38" s="49"/>
      <c r="M38" s="49"/>
      <c r="N38" s="49"/>
      <c r="O38" s="49"/>
      <c r="P38" s="41"/>
      <c r="Q38" s="41"/>
      <c r="R38" s="41"/>
      <c r="S38" s="41"/>
      <c r="T38" s="41"/>
      <c r="U38" s="41"/>
      <c r="V38" s="41"/>
      <c r="W38" s="41"/>
      <c r="X38" s="8"/>
      <c r="Y38" s="11"/>
    </row>
    <row r="41" spans="2:25" s="35" customFormat="1" ht="19.8" x14ac:dyDescent="0.45">
      <c r="B41" s="35" t="s">
        <v>1</v>
      </c>
      <c r="E41" s="6"/>
      <c r="F41" s="6"/>
      <c r="G41" s="6"/>
      <c r="H41" s="6"/>
      <c r="I41" s="6"/>
      <c r="J41" s="6"/>
      <c r="K41" s="6"/>
      <c r="L41" s="6"/>
      <c r="M41" s="6"/>
      <c r="N41" s="6"/>
      <c r="O41" s="6"/>
      <c r="P41" s="6"/>
      <c r="Q41" s="6"/>
      <c r="R41" s="6"/>
      <c r="S41" s="6"/>
      <c r="T41" s="6"/>
      <c r="U41" s="6"/>
      <c r="V41" s="6"/>
      <c r="W41" s="6"/>
      <c r="X41" s="6"/>
      <c r="Y41" s="6"/>
    </row>
    <row r="42" spans="2:25" s="35" customFormat="1" ht="19.8" x14ac:dyDescent="0.45">
      <c r="C42" s="35" t="s">
        <v>2</v>
      </c>
    </row>
    <row r="43" spans="2:25" s="35" customFormat="1" ht="19.8" x14ac:dyDescent="0.45">
      <c r="C43" s="35" t="s">
        <v>3</v>
      </c>
    </row>
    <row r="44" spans="2:25" s="35" customFormat="1" ht="19.8" x14ac:dyDescent="0.45">
      <c r="D44" s="35" t="s">
        <v>4</v>
      </c>
    </row>
    <row r="45" spans="2:25" s="35" customFormat="1" ht="19.8" x14ac:dyDescent="0.45">
      <c r="E45" s="3" t="s">
        <v>5</v>
      </c>
    </row>
    <row r="46" spans="2:25" s="35" customFormat="1" ht="19.8" x14ac:dyDescent="0.45">
      <c r="E46" s="68" t="s">
        <v>6</v>
      </c>
      <c r="F46" s="68"/>
      <c r="G46" s="68"/>
      <c r="H46" s="68"/>
      <c r="I46" s="68"/>
      <c r="J46" s="68"/>
      <c r="K46" s="68"/>
      <c r="L46" s="68"/>
      <c r="M46" s="68"/>
      <c r="N46" s="68"/>
      <c r="O46" s="68"/>
    </row>
    <row r="47" spans="2:25" s="35" customFormat="1" ht="19.8" x14ac:dyDescent="0.45"/>
    <row r="48" spans="2:25" s="35" customFormat="1" ht="19.8" x14ac:dyDescent="0.45">
      <c r="D48" s="35" t="s">
        <v>97</v>
      </c>
      <c r="M48" s="35" t="s">
        <v>12</v>
      </c>
    </row>
    <row r="49" spans="5:26" s="35" customFormat="1" ht="19.8" x14ac:dyDescent="0.45">
      <c r="E49" s="35" t="s">
        <v>7</v>
      </c>
      <c r="I49" s="4" t="s">
        <v>9</v>
      </c>
      <c r="J49" s="35" t="s">
        <v>99</v>
      </c>
    </row>
    <row r="50" spans="5:26" s="35" customFormat="1" ht="19.8" x14ac:dyDescent="0.45">
      <c r="E50" s="35" t="s">
        <v>100</v>
      </c>
      <c r="I50" s="4" t="s">
        <v>9</v>
      </c>
      <c r="J50" s="35" t="s">
        <v>101</v>
      </c>
    </row>
    <row r="51" spans="5:26" s="35" customFormat="1" ht="19.8" x14ac:dyDescent="0.45">
      <c r="E51" s="35" t="s">
        <v>8</v>
      </c>
      <c r="I51" s="4" t="s">
        <v>9</v>
      </c>
      <c r="J51" s="69" t="s">
        <v>11</v>
      </c>
      <c r="K51" s="70"/>
      <c r="L51" s="70"/>
      <c r="M51" s="70"/>
      <c r="N51" s="70"/>
      <c r="O51" s="70"/>
      <c r="P51" s="70"/>
      <c r="Q51" s="70"/>
      <c r="R51" s="70"/>
      <c r="S51" s="70"/>
      <c r="T51" s="70"/>
      <c r="U51" s="70"/>
      <c r="V51" s="70"/>
      <c r="W51" s="70"/>
      <c r="X51" s="70"/>
      <c r="Y51" s="70"/>
      <c r="Z51" s="70"/>
    </row>
    <row r="52" spans="5:26" s="35" customFormat="1" ht="19.8" x14ac:dyDescent="0.45">
      <c r="E52" s="35" t="s">
        <v>98</v>
      </c>
      <c r="I52" s="4" t="s">
        <v>9</v>
      </c>
      <c r="J52" s="45" t="s">
        <v>10</v>
      </c>
      <c r="K52" s="45"/>
      <c r="L52" s="45"/>
      <c r="M52" s="45"/>
    </row>
    <row r="53" spans="5:26" s="35" customFormat="1" ht="19.8" x14ac:dyDescent="0.45"/>
    <row r="54" spans="5:26" s="44" customFormat="1" ht="19.8" x14ac:dyDescent="0.45"/>
    <row r="55" spans="5:26" s="44" customFormat="1" ht="19.8" x14ac:dyDescent="0.45"/>
    <row r="56" spans="5:26" s="35" customFormat="1" ht="19.8" x14ac:dyDescent="0.45"/>
    <row r="57" spans="5:26" s="35" customFormat="1" ht="19.8" x14ac:dyDescent="0.45"/>
    <row r="58" spans="5:26" s="35" customFormat="1" ht="19.8" x14ac:dyDescent="0.45"/>
    <row r="59" spans="5:26" s="35" customFormat="1" ht="19.8" x14ac:dyDescent="0.45"/>
    <row r="60" spans="5:26" s="35" customFormat="1" ht="19.8" x14ac:dyDescent="0.45"/>
    <row r="61" spans="5:26" s="35" customFormat="1" ht="19.8" x14ac:dyDescent="0.45"/>
    <row r="62" spans="5:26" s="35" customFormat="1" ht="19.8" x14ac:dyDescent="0.45"/>
    <row r="63" spans="5:26" s="35" customFormat="1" ht="19.8" x14ac:dyDescent="0.45"/>
    <row r="64" spans="5:26" s="35" customFormat="1" ht="19.8" x14ac:dyDescent="0.45"/>
    <row r="65" spans="2:28" s="35" customFormat="1" ht="19.8" x14ac:dyDescent="0.45"/>
    <row r="66" spans="2:28" s="35" customFormat="1" ht="19.8" x14ac:dyDescent="0.45"/>
    <row r="67" spans="2:28" s="35" customFormat="1" ht="19.8" x14ac:dyDescent="0.45">
      <c r="B67" s="8"/>
      <c r="C67" s="8"/>
      <c r="D67" s="8"/>
      <c r="E67" s="8"/>
      <c r="F67" s="8"/>
      <c r="G67" s="8"/>
      <c r="H67" s="8"/>
      <c r="I67" s="8"/>
      <c r="J67" s="8"/>
      <c r="K67" s="8"/>
      <c r="L67" s="8"/>
      <c r="M67" s="8"/>
      <c r="N67" s="8"/>
      <c r="O67" s="8"/>
      <c r="P67" s="8"/>
      <c r="Q67" s="8"/>
      <c r="R67" s="8"/>
      <c r="S67" s="8"/>
      <c r="T67" s="8"/>
      <c r="U67" s="8"/>
      <c r="V67" s="8"/>
      <c r="W67" s="8"/>
      <c r="X67" s="8"/>
      <c r="Y67" s="8"/>
      <c r="Z67" s="1"/>
      <c r="AA67" s="1"/>
    </row>
    <row r="68" spans="2:28" s="35" customFormat="1" ht="19.8" x14ac:dyDescent="0.45"/>
    <row r="69" spans="2:28" s="35" customFormat="1" ht="19.8" x14ac:dyDescent="0.45"/>
    <row r="70" spans="2:28" s="35" customFormat="1" ht="19.8" x14ac:dyDescent="0.45">
      <c r="B70" s="35" t="s">
        <v>32</v>
      </c>
      <c r="E70" s="6"/>
      <c r="F70" s="6"/>
      <c r="G70" s="6"/>
      <c r="H70" s="6"/>
      <c r="I70" s="6"/>
      <c r="J70" s="52"/>
      <c r="K70" s="52"/>
      <c r="L70" s="52"/>
      <c r="M70" s="52"/>
      <c r="N70" s="52"/>
      <c r="O70" s="52"/>
      <c r="P70" s="52"/>
      <c r="Q70" s="52"/>
      <c r="R70" s="52"/>
      <c r="S70" s="52"/>
      <c r="T70" s="52"/>
      <c r="U70" s="52"/>
      <c r="V70" s="52"/>
      <c r="W70" s="52"/>
      <c r="X70" s="52"/>
      <c r="Y70" s="52"/>
      <c r="Z70" s="52"/>
      <c r="AA70" s="52"/>
      <c r="AB70" s="53"/>
    </row>
    <row r="71" spans="2:28" ht="19.8" x14ac:dyDescent="0.45">
      <c r="B71" s="5"/>
      <c r="C71" s="1" t="s">
        <v>165</v>
      </c>
      <c r="J71" s="54"/>
      <c r="K71" s="54"/>
      <c r="L71" s="54"/>
      <c r="M71" s="54"/>
      <c r="N71" s="54"/>
      <c r="O71" s="54"/>
      <c r="P71" s="54"/>
      <c r="Q71" s="54"/>
      <c r="R71" s="54"/>
      <c r="S71" s="54"/>
      <c r="T71" s="54"/>
      <c r="U71" s="54"/>
      <c r="V71" s="54"/>
      <c r="W71" s="54"/>
      <c r="X71" s="54"/>
      <c r="Y71" s="54"/>
      <c r="Z71" s="46"/>
      <c r="AA71" s="54"/>
      <c r="AB71" s="55"/>
    </row>
    <row r="72" spans="2:28" ht="19.8" x14ac:dyDescent="0.45">
      <c r="B72" s="5"/>
      <c r="C72" s="1" t="s">
        <v>33</v>
      </c>
      <c r="J72" s="54"/>
      <c r="K72" s="54"/>
      <c r="L72" s="54"/>
      <c r="M72" s="54"/>
      <c r="N72" s="54"/>
      <c r="O72" s="54"/>
      <c r="P72" s="54"/>
      <c r="Q72" s="54"/>
      <c r="R72" s="54"/>
      <c r="S72" s="54"/>
      <c r="T72" s="54"/>
      <c r="U72" s="54"/>
      <c r="V72" s="54"/>
      <c r="W72" s="54"/>
      <c r="X72" s="54"/>
      <c r="Y72" s="54"/>
      <c r="Z72" s="46"/>
      <c r="AA72" s="54"/>
      <c r="AB72" s="55"/>
    </row>
    <row r="73" spans="2:28" ht="19.8" x14ac:dyDescent="0.45">
      <c r="B73" s="5"/>
      <c r="C73" s="1" t="s">
        <v>34</v>
      </c>
      <c r="J73" s="54"/>
      <c r="K73" s="54"/>
      <c r="L73" s="54"/>
      <c r="M73" s="54"/>
      <c r="N73" s="54"/>
      <c r="O73" s="54"/>
      <c r="P73" s="54"/>
      <c r="Q73" s="54"/>
      <c r="R73" s="54"/>
      <c r="S73" s="54"/>
      <c r="T73" s="54"/>
      <c r="U73" s="54"/>
      <c r="V73" s="54"/>
      <c r="W73" s="54"/>
      <c r="X73" s="54"/>
      <c r="Y73" s="54"/>
      <c r="Z73" s="46"/>
      <c r="AA73" s="54"/>
      <c r="AB73" s="55"/>
    </row>
    <row r="74" spans="2:28" ht="19.8" x14ac:dyDescent="0.45">
      <c r="B74" s="5"/>
      <c r="C74" s="1" t="s">
        <v>35</v>
      </c>
      <c r="J74" s="54"/>
      <c r="K74" s="54"/>
      <c r="L74" s="54"/>
      <c r="M74" s="54"/>
      <c r="N74" s="54"/>
      <c r="O74" s="54"/>
      <c r="P74" s="54"/>
      <c r="Q74" s="54"/>
      <c r="R74" s="54"/>
      <c r="S74" s="54"/>
      <c r="T74" s="54"/>
      <c r="U74" s="54"/>
      <c r="V74" s="54"/>
      <c r="W74" s="54"/>
      <c r="X74" s="54"/>
      <c r="Y74" s="54"/>
      <c r="Z74" s="46"/>
      <c r="AA74" s="54"/>
      <c r="AB74" s="55"/>
    </row>
    <row r="75" spans="2:28" ht="19.8" x14ac:dyDescent="0.45">
      <c r="B75" s="5"/>
      <c r="C75" s="1" t="s">
        <v>36</v>
      </c>
      <c r="J75" s="54"/>
      <c r="K75" s="54"/>
      <c r="L75" s="54"/>
      <c r="M75" s="54"/>
      <c r="N75" s="54"/>
      <c r="O75" s="54"/>
      <c r="P75" s="54"/>
      <c r="Q75" s="54"/>
      <c r="R75" s="54"/>
      <c r="S75" s="54"/>
      <c r="T75" s="54"/>
      <c r="U75" s="54"/>
      <c r="V75" s="54"/>
      <c r="W75" s="54"/>
      <c r="X75" s="54"/>
      <c r="Y75" s="54"/>
      <c r="Z75" s="46"/>
      <c r="AA75" s="54"/>
      <c r="AB75" s="55"/>
    </row>
    <row r="76" spans="2:28" ht="19.8" x14ac:dyDescent="0.45">
      <c r="B76" s="5"/>
      <c r="D76" s="1" t="s">
        <v>37</v>
      </c>
      <c r="J76" s="54"/>
      <c r="K76" s="54"/>
      <c r="L76" s="54"/>
      <c r="M76" s="54"/>
      <c r="N76" s="54"/>
      <c r="O76" s="54"/>
      <c r="P76" s="54"/>
      <c r="Q76" s="54"/>
      <c r="R76" s="54"/>
      <c r="S76" s="54"/>
      <c r="T76" s="54"/>
      <c r="U76" s="54"/>
      <c r="V76" s="54"/>
      <c r="W76" s="54"/>
      <c r="X76" s="54"/>
      <c r="Y76" s="54"/>
      <c r="Z76" s="46"/>
      <c r="AA76" s="54"/>
      <c r="AB76" s="55"/>
    </row>
    <row r="77" spans="2:28" ht="19.8" x14ac:dyDescent="0.45">
      <c r="B77" s="5"/>
      <c r="E77" s="1" t="s">
        <v>38</v>
      </c>
      <c r="J77" s="54"/>
      <c r="K77" s="54"/>
      <c r="L77" s="54"/>
      <c r="M77" s="54"/>
      <c r="N77" s="54"/>
      <c r="O77" s="54"/>
      <c r="P77" s="54"/>
      <c r="Q77" s="54"/>
      <c r="R77" s="54"/>
      <c r="S77" s="54"/>
      <c r="T77" s="54"/>
      <c r="U77" s="54"/>
      <c r="V77" s="54"/>
      <c r="W77" s="54"/>
      <c r="X77" s="54"/>
      <c r="Y77" s="54"/>
      <c r="Z77" s="46"/>
      <c r="AA77" s="54"/>
      <c r="AB77" s="55"/>
    </row>
    <row r="78" spans="2:28" ht="19.8" x14ac:dyDescent="0.45">
      <c r="B78" s="5"/>
      <c r="E78" s="1" t="s">
        <v>39</v>
      </c>
      <c r="J78" s="54"/>
      <c r="K78" s="54"/>
      <c r="L78" s="54"/>
      <c r="M78" s="54"/>
      <c r="N78" s="54"/>
      <c r="O78" s="54"/>
      <c r="P78" s="54"/>
      <c r="Q78" s="54"/>
      <c r="R78" s="54"/>
      <c r="S78" s="54"/>
      <c r="T78" s="54"/>
      <c r="U78" s="54"/>
      <c r="V78" s="54"/>
      <c r="W78" s="54"/>
      <c r="X78" s="54"/>
      <c r="Y78" s="54"/>
      <c r="Z78" s="46"/>
      <c r="AA78" s="54"/>
      <c r="AB78" s="55"/>
    </row>
    <row r="79" spans="2:28" x14ac:dyDescent="0.45">
      <c r="B79" s="7"/>
      <c r="C79" s="8"/>
      <c r="D79" s="8"/>
      <c r="E79" s="8"/>
      <c r="F79" s="8"/>
      <c r="G79" s="8"/>
      <c r="H79" s="8"/>
      <c r="I79" s="8"/>
      <c r="J79" s="56"/>
      <c r="K79" s="56"/>
      <c r="L79" s="56"/>
      <c r="M79" s="56"/>
      <c r="N79" s="56"/>
      <c r="O79" s="56"/>
      <c r="P79" s="56"/>
      <c r="Q79" s="56"/>
      <c r="R79" s="56"/>
      <c r="S79" s="56"/>
      <c r="T79" s="56"/>
      <c r="U79" s="56"/>
      <c r="V79" s="56"/>
      <c r="W79" s="56"/>
      <c r="X79" s="56"/>
      <c r="Y79" s="56"/>
      <c r="Z79" s="56"/>
      <c r="AA79" s="56"/>
      <c r="AB79" s="57"/>
    </row>
  </sheetData>
  <mergeCells count="2">
    <mergeCell ref="E46:O46"/>
    <mergeCell ref="J51:Z51"/>
  </mergeCells>
  <phoneticPr fontId="4"/>
  <hyperlinks>
    <hyperlink ref="E46" r:id="rId1" xr:uid="{A6B9C914-C99C-4353-9B39-82208FCF084E}"/>
  </hyperlinks>
  <pageMargins left="0.70866141732283472" right="0.70866141732283472" top="0.74803149606299213" bottom="0.74803149606299213" header="0.31496062992125984" footer="0.31496062992125984"/>
  <pageSetup scale="60"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1DB51-93DA-4686-8D1E-B203F9183B42}">
  <dimension ref="A1:W85"/>
  <sheetViews>
    <sheetView zoomScale="90" zoomScaleNormal="90" workbookViewId="0">
      <pane ySplit="12" topLeftCell="A13" activePane="bottomLeft" state="frozen"/>
      <selection pane="bottomLeft" sqref="A1:D2"/>
    </sheetView>
  </sheetViews>
  <sheetFormatPr defaultColWidth="9" defaultRowHeight="19.8" x14ac:dyDescent="0.5"/>
  <cols>
    <col min="1" max="84" width="4.59765625" style="14" customWidth="1"/>
    <col min="85" max="16384" width="9" style="14"/>
  </cols>
  <sheetData>
    <row r="1" spans="1:23" x14ac:dyDescent="0.5">
      <c r="A1" s="90" t="s">
        <v>13</v>
      </c>
      <c r="B1" s="91"/>
      <c r="C1" s="91"/>
      <c r="D1" s="91"/>
      <c r="H1" s="97" t="s">
        <v>40</v>
      </c>
      <c r="I1" s="97"/>
      <c r="J1" s="97"/>
      <c r="K1" s="97"/>
      <c r="L1" s="97"/>
      <c r="M1" s="97"/>
      <c r="N1" s="97"/>
      <c r="O1" s="97"/>
      <c r="P1" s="97"/>
      <c r="Q1" s="97"/>
      <c r="R1" s="97"/>
      <c r="S1" s="97"/>
      <c r="T1" s="97"/>
      <c r="U1" s="97"/>
      <c r="V1" s="97"/>
      <c r="W1" s="97"/>
    </row>
    <row r="2" spans="1:23" ht="20.399999999999999" thickBot="1" x14ac:dyDescent="0.55000000000000004">
      <c r="A2" s="91"/>
      <c r="B2" s="91"/>
      <c r="C2" s="91"/>
      <c r="D2" s="91"/>
      <c r="H2" s="98"/>
      <c r="I2" s="98"/>
      <c r="J2" s="98"/>
      <c r="K2" s="98"/>
      <c r="L2" s="98"/>
      <c r="M2" s="98"/>
      <c r="N2" s="98"/>
      <c r="O2" s="98"/>
      <c r="P2" s="98"/>
      <c r="Q2" s="98"/>
      <c r="R2" s="98"/>
      <c r="S2" s="98"/>
      <c r="T2" s="98"/>
      <c r="U2" s="98"/>
      <c r="V2" s="98"/>
      <c r="W2" s="98"/>
    </row>
    <row r="3" spans="1:23" ht="20.399999999999999" thickTop="1" x14ac:dyDescent="0.5">
      <c r="B3" s="99" t="s">
        <v>14</v>
      </c>
      <c r="C3" s="100"/>
      <c r="D3" s="100"/>
      <c r="E3" s="100"/>
      <c r="F3" s="100"/>
      <c r="G3" s="100"/>
      <c r="H3" s="101"/>
      <c r="I3" s="101"/>
      <c r="J3" s="101"/>
      <c r="K3" s="101"/>
      <c r="L3" s="101"/>
      <c r="M3" s="101"/>
      <c r="N3" s="101"/>
      <c r="O3" s="101"/>
      <c r="P3" s="101"/>
      <c r="Q3" s="101"/>
      <c r="R3" s="101"/>
      <c r="S3" s="101"/>
      <c r="T3" s="101"/>
      <c r="U3" s="101"/>
      <c r="V3" s="101"/>
      <c r="W3" s="102"/>
    </row>
    <row r="4" spans="1:23" x14ac:dyDescent="0.5">
      <c r="B4" s="103" t="s">
        <v>15</v>
      </c>
      <c r="C4" s="104"/>
      <c r="D4" s="104"/>
      <c r="E4" s="104"/>
      <c r="F4" s="104"/>
      <c r="G4" s="104"/>
      <c r="H4" s="105"/>
      <c r="I4" s="105"/>
      <c r="J4" s="105"/>
      <c r="K4" s="105"/>
      <c r="L4" s="105"/>
      <c r="M4" s="105"/>
      <c r="N4" s="105"/>
      <c r="O4" s="105"/>
      <c r="P4" s="105"/>
      <c r="Q4" s="105"/>
      <c r="R4" s="105"/>
      <c r="S4" s="105"/>
      <c r="T4" s="105"/>
      <c r="U4" s="105"/>
      <c r="V4" s="105"/>
      <c r="W4" s="106"/>
    </row>
    <row r="5" spans="1:23" x14ac:dyDescent="0.5">
      <c r="B5" s="12"/>
      <c r="C5" s="96" t="s">
        <v>16</v>
      </c>
      <c r="D5" s="84"/>
      <c r="E5" s="84"/>
      <c r="F5" s="84"/>
      <c r="G5" s="84"/>
      <c r="H5" s="81"/>
      <c r="I5" s="81"/>
      <c r="J5" s="81"/>
      <c r="K5" s="81"/>
      <c r="L5" s="81"/>
      <c r="M5" s="81"/>
      <c r="N5" s="81"/>
      <c r="O5" s="81"/>
      <c r="P5" s="81"/>
      <c r="Q5" s="81"/>
      <c r="R5" s="81"/>
      <c r="S5" s="81"/>
      <c r="T5" s="81"/>
      <c r="U5" s="81"/>
      <c r="V5" s="81"/>
      <c r="W5" s="82"/>
    </row>
    <row r="6" spans="1:23" x14ac:dyDescent="0.5">
      <c r="B6" s="12"/>
      <c r="C6" s="96" t="s">
        <v>17</v>
      </c>
      <c r="D6" s="84"/>
      <c r="E6" s="84"/>
      <c r="F6" s="84"/>
      <c r="G6" s="84"/>
      <c r="H6" s="81"/>
      <c r="I6" s="81"/>
      <c r="J6" s="81"/>
      <c r="K6" s="81"/>
      <c r="L6" s="81"/>
      <c r="M6" s="81"/>
      <c r="N6" s="81"/>
      <c r="O6" s="81"/>
      <c r="P6" s="81"/>
      <c r="Q6" s="81"/>
      <c r="R6" s="81"/>
      <c r="S6" s="81"/>
      <c r="T6" s="81"/>
      <c r="U6" s="81"/>
      <c r="V6" s="81"/>
      <c r="W6" s="82"/>
    </row>
    <row r="7" spans="1:23" x14ac:dyDescent="0.5">
      <c r="B7" s="12"/>
      <c r="C7" s="96" t="s">
        <v>18</v>
      </c>
      <c r="D7" s="84"/>
      <c r="E7" s="84"/>
      <c r="F7" s="84"/>
      <c r="G7" s="84"/>
      <c r="H7" s="81"/>
      <c r="I7" s="81"/>
      <c r="J7" s="81"/>
      <c r="K7" s="81"/>
      <c r="L7" s="81"/>
      <c r="M7" s="81"/>
      <c r="N7" s="81"/>
      <c r="O7" s="81"/>
      <c r="P7" s="81"/>
      <c r="Q7" s="81"/>
      <c r="R7" s="81"/>
      <c r="S7" s="81"/>
      <c r="T7" s="81"/>
      <c r="U7" s="81"/>
      <c r="V7" s="81"/>
      <c r="W7" s="82"/>
    </row>
    <row r="8" spans="1:23" x14ac:dyDescent="0.5">
      <c r="B8" s="13"/>
      <c r="C8" s="96" t="s">
        <v>91</v>
      </c>
      <c r="D8" s="84"/>
      <c r="E8" s="84"/>
      <c r="F8" s="84"/>
      <c r="G8" s="84"/>
      <c r="H8" s="81"/>
      <c r="I8" s="81"/>
      <c r="J8" s="81"/>
      <c r="K8" s="81"/>
      <c r="L8" s="81"/>
      <c r="M8" s="81"/>
      <c r="N8" s="81"/>
      <c r="O8" s="81"/>
      <c r="P8" s="81"/>
      <c r="Q8" s="81"/>
      <c r="R8" s="81"/>
      <c r="S8" s="81"/>
      <c r="T8" s="81"/>
      <c r="U8" s="81"/>
      <c r="V8" s="81"/>
      <c r="W8" s="82"/>
    </row>
    <row r="9" spans="1:23" x14ac:dyDescent="0.5">
      <c r="B9" s="83" t="s">
        <v>19</v>
      </c>
      <c r="C9" s="84"/>
      <c r="D9" s="84"/>
      <c r="E9" s="84"/>
      <c r="F9" s="84"/>
      <c r="G9" s="84"/>
      <c r="H9" s="107"/>
      <c r="I9" s="107"/>
      <c r="J9" s="107"/>
      <c r="K9" s="107"/>
      <c r="L9" s="107"/>
      <c r="M9" s="107"/>
      <c r="N9" s="107"/>
      <c r="O9" s="107"/>
      <c r="P9" s="107"/>
      <c r="Q9" s="107"/>
      <c r="R9" s="107"/>
      <c r="S9" s="107"/>
      <c r="T9" s="107"/>
      <c r="U9" s="107"/>
      <c r="V9" s="107"/>
      <c r="W9" s="108"/>
    </row>
    <row r="10" spans="1:23" x14ac:dyDescent="0.5">
      <c r="B10" s="83" t="s">
        <v>20</v>
      </c>
      <c r="C10" s="84"/>
      <c r="D10" s="84"/>
      <c r="E10" s="84"/>
      <c r="F10" s="84"/>
      <c r="G10" s="84"/>
      <c r="H10" s="94"/>
      <c r="I10" s="94"/>
      <c r="J10" s="94"/>
      <c r="K10" s="94"/>
      <c r="L10" s="94"/>
      <c r="M10" s="94"/>
      <c r="N10" s="94"/>
      <c r="O10" s="94"/>
      <c r="P10" s="94"/>
      <c r="Q10" s="94"/>
      <c r="R10" s="94"/>
      <c r="S10" s="94"/>
      <c r="T10" s="94"/>
      <c r="U10" s="94"/>
      <c r="V10" s="94"/>
      <c r="W10" s="95"/>
    </row>
    <row r="11" spans="1:23" x14ac:dyDescent="0.5">
      <c r="B11" s="83" t="s">
        <v>21</v>
      </c>
      <c r="C11" s="84"/>
      <c r="D11" s="84"/>
      <c r="E11" s="84"/>
      <c r="F11" s="84"/>
      <c r="G11" s="84"/>
      <c r="H11" s="85"/>
      <c r="I11" s="81"/>
      <c r="J11" s="81"/>
      <c r="K11" s="81"/>
      <c r="L11" s="81"/>
      <c r="M11" s="81"/>
      <c r="N11" s="81"/>
      <c r="O11" s="81"/>
      <c r="P11" s="81"/>
      <c r="Q11" s="81"/>
      <c r="R11" s="81"/>
      <c r="S11" s="81"/>
      <c r="T11" s="81"/>
      <c r="U11" s="81"/>
      <c r="V11" s="81"/>
      <c r="W11" s="82"/>
    </row>
    <row r="12" spans="1:23" ht="20.399999999999999" thickBot="1" x14ac:dyDescent="0.55000000000000004">
      <c r="B12" s="86" t="s">
        <v>22</v>
      </c>
      <c r="C12" s="87"/>
      <c r="D12" s="87"/>
      <c r="E12" s="87"/>
      <c r="F12" s="87"/>
      <c r="G12" s="87"/>
      <c r="H12" s="88"/>
      <c r="I12" s="88"/>
      <c r="J12" s="88"/>
      <c r="K12" s="88"/>
      <c r="L12" s="88"/>
      <c r="M12" s="88"/>
      <c r="N12" s="88"/>
      <c r="O12" s="88"/>
      <c r="P12" s="88"/>
      <c r="Q12" s="88"/>
      <c r="R12" s="88"/>
      <c r="S12" s="88"/>
      <c r="T12" s="88"/>
      <c r="U12" s="88"/>
      <c r="V12" s="88"/>
      <c r="W12" s="89"/>
    </row>
    <row r="13" spans="1:23" ht="20.399999999999999" thickTop="1" x14ac:dyDescent="0.5"/>
    <row r="14" spans="1:23" x14ac:dyDescent="0.5">
      <c r="A14" s="90" t="s">
        <v>23</v>
      </c>
      <c r="B14" s="91"/>
      <c r="C14" s="91"/>
      <c r="D14" s="91"/>
      <c r="H14" s="92" t="s">
        <v>28</v>
      </c>
      <c r="I14" s="92"/>
      <c r="J14" s="92"/>
      <c r="K14" s="92"/>
      <c r="L14" s="92"/>
      <c r="M14" s="92"/>
      <c r="N14" s="92"/>
      <c r="O14" s="92"/>
      <c r="P14" s="92"/>
      <c r="Q14" s="92"/>
      <c r="R14" s="92"/>
      <c r="S14" s="92"/>
      <c r="T14" s="92"/>
      <c r="U14" s="92"/>
      <c r="V14" s="92"/>
      <c r="W14" s="92"/>
    </row>
    <row r="15" spans="1:23" ht="20.399999999999999" thickBot="1" x14ac:dyDescent="0.55000000000000004">
      <c r="A15" s="91"/>
      <c r="B15" s="91"/>
      <c r="C15" s="91"/>
      <c r="D15" s="91"/>
      <c r="H15" s="93"/>
      <c r="I15" s="93"/>
      <c r="J15" s="93"/>
      <c r="K15" s="93"/>
      <c r="L15" s="93"/>
      <c r="M15" s="93"/>
      <c r="N15" s="93"/>
      <c r="O15" s="93"/>
      <c r="P15" s="93"/>
      <c r="Q15" s="93"/>
      <c r="R15" s="93"/>
      <c r="S15" s="93"/>
      <c r="T15" s="93"/>
      <c r="U15" s="93"/>
      <c r="V15" s="93"/>
      <c r="W15" s="93"/>
    </row>
    <row r="16" spans="1:23" ht="20.399999999999999" thickTop="1" x14ac:dyDescent="0.5">
      <c r="B16" s="15" t="s">
        <v>27</v>
      </c>
      <c r="C16" s="18">
        <v>1</v>
      </c>
      <c r="D16" s="19"/>
      <c r="E16" s="19"/>
      <c r="F16" s="19"/>
      <c r="G16" s="19"/>
      <c r="H16" s="19"/>
      <c r="I16" s="19"/>
      <c r="J16" s="19"/>
      <c r="K16" s="19"/>
      <c r="L16" s="19"/>
      <c r="M16" s="19"/>
      <c r="N16" s="19"/>
      <c r="O16" s="19"/>
      <c r="P16" s="19"/>
      <c r="Q16" s="19"/>
      <c r="R16" s="19"/>
      <c r="S16" s="19"/>
      <c r="T16" s="19"/>
      <c r="U16" s="19"/>
      <c r="V16" s="19"/>
      <c r="W16" s="20"/>
    </row>
    <row r="17" spans="2:23" x14ac:dyDescent="0.5">
      <c r="B17" s="16"/>
      <c r="C17" s="71" t="s">
        <v>31</v>
      </c>
      <c r="D17" s="72"/>
      <c r="E17" s="72"/>
      <c r="F17" s="72"/>
      <c r="G17" s="72"/>
      <c r="H17" s="72"/>
      <c r="I17" s="79"/>
      <c r="J17" s="79"/>
      <c r="K17" s="79"/>
      <c r="L17" s="79"/>
      <c r="M17" s="79"/>
      <c r="N17" s="79"/>
      <c r="O17" s="79"/>
      <c r="P17" s="79"/>
      <c r="Q17" s="79"/>
      <c r="R17" s="79"/>
      <c r="S17" s="79"/>
      <c r="T17" s="79"/>
      <c r="U17" s="79"/>
      <c r="V17" s="79"/>
      <c r="W17" s="80"/>
    </row>
    <row r="18" spans="2:23" x14ac:dyDescent="0.5">
      <c r="B18" s="16"/>
      <c r="C18" s="71" t="s">
        <v>30</v>
      </c>
      <c r="D18" s="72"/>
      <c r="E18" s="72"/>
      <c r="F18" s="72"/>
      <c r="G18" s="72"/>
      <c r="H18" s="72"/>
      <c r="I18" s="81"/>
      <c r="J18" s="81"/>
      <c r="K18" s="81"/>
      <c r="L18" s="81"/>
      <c r="M18" s="81"/>
      <c r="N18" s="81"/>
      <c r="O18" s="81"/>
      <c r="P18" s="81"/>
      <c r="Q18" s="81"/>
      <c r="R18" s="81"/>
      <c r="S18" s="81"/>
      <c r="T18" s="81"/>
      <c r="U18" s="81"/>
      <c r="V18" s="81"/>
      <c r="W18" s="82"/>
    </row>
    <row r="19" spans="2:23" x14ac:dyDescent="0.5">
      <c r="B19" s="16"/>
      <c r="C19" s="71" t="s">
        <v>24</v>
      </c>
      <c r="D19" s="72"/>
      <c r="E19" s="72"/>
      <c r="F19" s="72"/>
      <c r="G19" s="72"/>
      <c r="H19" s="72"/>
      <c r="I19" s="81"/>
      <c r="J19" s="81"/>
      <c r="K19" s="81"/>
      <c r="L19" s="81"/>
      <c r="M19" s="81"/>
      <c r="N19" s="81"/>
      <c r="O19" s="81"/>
      <c r="P19" s="81"/>
      <c r="Q19" s="81"/>
      <c r="R19" s="81"/>
      <c r="S19" s="81"/>
      <c r="T19" s="81"/>
      <c r="U19" s="81"/>
      <c r="V19" s="81"/>
      <c r="W19" s="82"/>
    </row>
    <row r="20" spans="2:23" x14ac:dyDescent="0.5">
      <c r="B20" s="16"/>
      <c r="C20" s="71" t="s">
        <v>25</v>
      </c>
      <c r="D20" s="72"/>
      <c r="E20" s="72"/>
      <c r="F20" s="72"/>
      <c r="G20" s="72"/>
      <c r="H20" s="72"/>
      <c r="I20" s="73" t="str">
        <f>IF(ISBLANK($I19),"（型番を選択すると自動入力されます）",VLOOKUP($I19,データ!$A$2:$B$502,2,FALSE))</f>
        <v>（型番を選択すると自動入力されます）</v>
      </c>
      <c r="J20" s="73"/>
      <c r="K20" s="73"/>
      <c r="L20" s="73"/>
      <c r="M20" s="73"/>
      <c r="N20" s="73"/>
      <c r="O20" s="73"/>
      <c r="P20" s="73"/>
      <c r="Q20" s="73"/>
      <c r="R20" s="73"/>
      <c r="S20" s="73"/>
      <c r="T20" s="73"/>
      <c r="U20" s="73"/>
      <c r="V20" s="73"/>
      <c r="W20" s="74"/>
    </row>
    <row r="21" spans="2:23" ht="20.399999999999999" thickBot="1" x14ac:dyDescent="0.55000000000000004">
      <c r="B21" s="17"/>
      <c r="C21" s="75" t="s">
        <v>26</v>
      </c>
      <c r="D21" s="76"/>
      <c r="E21" s="76"/>
      <c r="F21" s="76"/>
      <c r="G21" s="76"/>
      <c r="H21" s="76"/>
      <c r="I21" s="77"/>
      <c r="J21" s="77"/>
      <c r="K21" s="77"/>
      <c r="L21" s="77"/>
      <c r="M21" s="77"/>
      <c r="N21" s="77"/>
      <c r="O21" s="77"/>
      <c r="P21" s="77"/>
      <c r="Q21" s="77"/>
      <c r="R21" s="77"/>
      <c r="S21" s="77"/>
      <c r="T21" s="77"/>
      <c r="U21" s="77"/>
      <c r="V21" s="77"/>
      <c r="W21" s="78"/>
    </row>
    <row r="22" spans="2:23" ht="21" thickTop="1" thickBot="1" x14ac:dyDescent="0.55000000000000004"/>
    <row r="23" spans="2:23" ht="20.399999999999999" thickTop="1" x14ac:dyDescent="0.5">
      <c r="B23" s="15" t="s">
        <v>27</v>
      </c>
      <c r="C23" s="18">
        <f>C16+1</f>
        <v>2</v>
      </c>
      <c r="D23" s="19"/>
      <c r="E23" s="19" t="s">
        <v>92</v>
      </c>
      <c r="F23" s="19"/>
      <c r="G23" s="19"/>
      <c r="H23" s="19"/>
      <c r="I23" s="19"/>
      <c r="J23" s="19"/>
      <c r="K23" s="19"/>
      <c r="L23" s="19"/>
      <c r="M23" s="19"/>
      <c r="N23" s="19"/>
      <c r="O23" s="19"/>
      <c r="P23" s="19"/>
      <c r="Q23" s="19"/>
      <c r="R23" s="19"/>
      <c r="S23" s="19"/>
      <c r="T23" s="21"/>
      <c r="U23" s="19" t="s">
        <v>29</v>
      </c>
      <c r="V23" s="19"/>
      <c r="W23" s="20"/>
    </row>
    <row r="24" spans="2:23" x14ac:dyDescent="0.5">
      <c r="B24" s="16"/>
      <c r="C24" s="71" t="str">
        <f>$C$17</f>
        <v>装置製番　※数字8桁</v>
      </c>
      <c r="D24" s="72"/>
      <c r="E24" s="72"/>
      <c r="F24" s="72"/>
      <c r="G24" s="72"/>
      <c r="H24" s="72"/>
      <c r="I24" s="81" t="str">
        <f ca="1">IF(ISNUMBER($T23),INDIRECT("I"&amp;(17+($T23-1)*7)),"")</f>
        <v/>
      </c>
      <c r="J24" s="81"/>
      <c r="K24" s="81"/>
      <c r="L24" s="81"/>
      <c r="M24" s="81"/>
      <c r="N24" s="81"/>
      <c r="O24" s="81"/>
      <c r="P24" s="81"/>
      <c r="Q24" s="81"/>
      <c r="R24" s="81"/>
      <c r="S24" s="81"/>
      <c r="T24" s="81"/>
      <c r="U24" s="81"/>
      <c r="V24" s="81"/>
      <c r="W24" s="82"/>
    </row>
    <row r="25" spans="2:23" x14ac:dyDescent="0.5">
      <c r="B25" s="16"/>
      <c r="C25" s="71" t="str">
        <f>$C$18</f>
        <v>装置製番（交換後）</v>
      </c>
      <c r="D25" s="72"/>
      <c r="E25" s="72"/>
      <c r="F25" s="72"/>
      <c r="G25" s="72"/>
      <c r="H25" s="72"/>
      <c r="I25" s="79" t="str">
        <f ca="1">IF(ISNUMBER($T23),INDIRECT("I"&amp;(18+($T23-1)*7)),"")</f>
        <v/>
      </c>
      <c r="J25" s="79"/>
      <c r="K25" s="79"/>
      <c r="L25" s="79"/>
      <c r="M25" s="79"/>
      <c r="N25" s="79"/>
      <c r="O25" s="79"/>
      <c r="P25" s="79"/>
      <c r="Q25" s="79"/>
      <c r="R25" s="79"/>
      <c r="S25" s="79"/>
      <c r="T25" s="79"/>
      <c r="U25" s="79"/>
      <c r="V25" s="79"/>
      <c r="W25" s="80"/>
    </row>
    <row r="26" spans="2:23" x14ac:dyDescent="0.5">
      <c r="B26" s="16"/>
      <c r="C26" s="71" t="str">
        <f>$C$19</f>
        <v>型番</v>
      </c>
      <c r="D26" s="72"/>
      <c r="E26" s="72"/>
      <c r="F26" s="72"/>
      <c r="G26" s="72"/>
      <c r="H26" s="72"/>
      <c r="I26" s="81"/>
      <c r="J26" s="81"/>
      <c r="K26" s="81"/>
      <c r="L26" s="81"/>
      <c r="M26" s="81"/>
      <c r="N26" s="81"/>
      <c r="O26" s="81"/>
      <c r="P26" s="81"/>
      <c r="Q26" s="81"/>
      <c r="R26" s="81"/>
      <c r="S26" s="81"/>
      <c r="T26" s="81"/>
      <c r="U26" s="81"/>
      <c r="V26" s="81"/>
      <c r="W26" s="82"/>
    </row>
    <row r="27" spans="2:23" x14ac:dyDescent="0.5">
      <c r="B27" s="16"/>
      <c r="C27" s="71" t="str">
        <f>$C$20</f>
        <v>製品名</v>
      </c>
      <c r="D27" s="72"/>
      <c r="E27" s="72"/>
      <c r="F27" s="72"/>
      <c r="G27" s="72"/>
      <c r="H27" s="72"/>
      <c r="I27" s="73" t="str">
        <f>IF(ISBLANK($I26),"（型番を選択すると自動入力されます）",VLOOKUP($I26,データ!$A$2:$B$502,2,FALSE))</f>
        <v>（型番を選択すると自動入力されます）</v>
      </c>
      <c r="J27" s="73"/>
      <c r="K27" s="73"/>
      <c r="L27" s="73"/>
      <c r="M27" s="73"/>
      <c r="N27" s="73"/>
      <c r="O27" s="73"/>
      <c r="P27" s="73"/>
      <c r="Q27" s="73"/>
      <c r="R27" s="73"/>
      <c r="S27" s="73"/>
      <c r="T27" s="73"/>
      <c r="U27" s="73"/>
      <c r="V27" s="73"/>
      <c r="W27" s="74"/>
    </row>
    <row r="28" spans="2:23" ht="20.399999999999999" thickBot="1" x14ac:dyDescent="0.55000000000000004">
      <c r="B28" s="17"/>
      <c r="C28" s="75" t="str">
        <f>$C$21</f>
        <v>受注番号</v>
      </c>
      <c r="D28" s="76"/>
      <c r="E28" s="76"/>
      <c r="F28" s="76"/>
      <c r="G28" s="76"/>
      <c r="H28" s="76"/>
      <c r="I28" s="77" t="str">
        <f ca="1">IF(ISNUMBER($T23),INDIRECT("I"&amp;(21+($T23-1)*7)),"")</f>
        <v/>
      </c>
      <c r="J28" s="77"/>
      <c r="K28" s="77"/>
      <c r="L28" s="77"/>
      <c r="M28" s="77"/>
      <c r="N28" s="77"/>
      <c r="O28" s="77"/>
      <c r="P28" s="77"/>
      <c r="Q28" s="77"/>
      <c r="R28" s="77"/>
      <c r="S28" s="77"/>
      <c r="T28" s="77"/>
      <c r="U28" s="77"/>
      <c r="V28" s="77"/>
      <c r="W28" s="78"/>
    </row>
    <row r="29" spans="2:23" ht="21" thickTop="1" thickBot="1" x14ac:dyDescent="0.55000000000000004"/>
    <row r="30" spans="2:23" ht="20.399999999999999" thickTop="1" x14ac:dyDescent="0.5">
      <c r="B30" s="15" t="s">
        <v>27</v>
      </c>
      <c r="C30" s="18">
        <f>C23+1</f>
        <v>3</v>
      </c>
      <c r="D30" s="19"/>
      <c r="E30" s="19" t="str">
        <f>$E$23</f>
        <v>（選択した項番に記入済みの装置製番/受注番号を自動反映します。［項番：</v>
      </c>
      <c r="F30" s="19"/>
      <c r="G30" s="19"/>
      <c r="H30" s="19"/>
      <c r="I30" s="19"/>
      <c r="J30" s="19"/>
      <c r="K30" s="19"/>
      <c r="L30" s="19"/>
      <c r="M30" s="19"/>
      <c r="N30" s="19"/>
      <c r="O30" s="19"/>
      <c r="P30" s="19"/>
      <c r="Q30" s="19"/>
      <c r="R30" s="19"/>
      <c r="S30" s="19"/>
      <c r="T30" s="21"/>
      <c r="U30" s="19" t="s">
        <v>29</v>
      </c>
      <c r="V30" s="19"/>
      <c r="W30" s="20"/>
    </row>
    <row r="31" spans="2:23" x14ac:dyDescent="0.5">
      <c r="B31" s="16"/>
      <c r="C31" s="71" t="str">
        <f>$C$17</f>
        <v>装置製番　※数字8桁</v>
      </c>
      <c r="D31" s="72"/>
      <c r="E31" s="72"/>
      <c r="F31" s="72"/>
      <c r="G31" s="72"/>
      <c r="H31" s="72"/>
      <c r="I31" s="81" t="str">
        <f ca="1">IF(ISNUMBER($T30),INDIRECT("I"&amp;(17+($T30-1)*7)),"")</f>
        <v/>
      </c>
      <c r="J31" s="81"/>
      <c r="K31" s="81"/>
      <c r="L31" s="81"/>
      <c r="M31" s="81"/>
      <c r="N31" s="81"/>
      <c r="O31" s="81"/>
      <c r="P31" s="81"/>
      <c r="Q31" s="81"/>
      <c r="R31" s="81"/>
      <c r="S31" s="81"/>
      <c r="T31" s="81"/>
      <c r="U31" s="81"/>
      <c r="V31" s="81"/>
      <c r="W31" s="82"/>
    </row>
    <row r="32" spans="2:23" x14ac:dyDescent="0.5">
      <c r="B32" s="16"/>
      <c r="C32" s="71" t="str">
        <f>$C$18</f>
        <v>装置製番（交換後）</v>
      </c>
      <c r="D32" s="72"/>
      <c r="E32" s="72"/>
      <c r="F32" s="72"/>
      <c r="G32" s="72"/>
      <c r="H32" s="72"/>
      <c r="I32" s="79" t="str">
        <f ca="1">IF(ISNUMBER($T30),INDIRECT("I"&amp;(18+($T30-1)*7)),"")</f>
        <v/>
      </c>
      <c r="J32" s="79"/>
      <c r="K32" s="79"/>
      <c r="L32" s="79"/>
      <c r="M32" s="79"/>
      <c r="N32" s="79"/>
      <c r="O32" s="79"/>
      <c r="P32" s="79"/>
      <c r="Q32" s="79"/>
      <c r="R32" s="79"/>
      <c r="S32" s="79"/>
      <c r="T32" s="79"/>
      <c r="U32" s="79"/>
      <c r="V32" s="79"/>
      <c r="W32" s="80"/>
    </row>
    <row r="33" spans="2:23" x14ac:dyDescent="0.5">
      <c r="B33" s="16"/>
      <c r="C33" s="71" t="str">
        <f>$C$19</f>
        <v>型番</v>
      </c>
      <c r="D33" s="72"/>
      <c r="E33" s="72"/>
      <c r="F33" s="72"/>
      <c r="G33" s="72"/>
      <c r="H33" s="72"/>
      <c r="I33" s="81"/>
      <c r="J33" s="81"/>
      <c r="K33" s="81"/>
      <c r="L33" s="81"/>
      <c r="M33" s="81"/>
      <c r="N33" s="81"/>
      <c r="O33" s="81"/>
      <c r="P33" s="81"/>
      <c r="Q33" s="81"/>
      <c r="R33" s="81"/>
      <c r="S33" s="81"/>
      <c r="T33" s="81"/>
      <c r="U33" s="81"/>
      <c r="V33" s="81"/>
      <c r="W33" s="82"/>
    </row>
    <row r="34" spans="2:23" x14ac:dyDescent="0.5">
      <c r="B34" s="16"/>
      <c r="C34" s="71" t="str">
        <f>$C$20</f>
        <v>製品名</v>
      </c>
      <c r="D34" s="72"/>
      <c r="E34" s="72"/>
      <c r="F34" s="72"/>
      <c r="G34" s="72"/>
      <c r="H34" s="72"/>
      <c r="I34" s="73" t="str">
        <f>IF(ISBLANK($I33),"（型番を選択すると自動入力されます）",VLOOKUP($I33,データ!$A$2:$B$502,2,FALSE))</f>
        <v>（型番を選択すると自動入力されます）</v>
      </c>
      <c r="J34" s="73"/>
      <c r="K34" s="73"/>
      <c r="L34" s="73"/>
      <c r="M34" s="73"/>
      <c r="N34" s="73"/>
      <c r="O34" s="73"/>
      <c r="P34" s="73"/>
      <c r="Q34" s="73"/>
      <c r="R34" s="73"/>
      <c r="S34" s="73"/>
      <c r="T34" s="73"/>
      <c r="U34" s="73"/>
      <c r="V34" s="73"/>
      <c r="W34" s="74"/>
    </row>
    <row r="35" spans="2:23" ht="20.399999999999999" thickBot="1" x14ac:dyDescent="0.55000000000000004">
      <c r="B35" s="17"/>
      <c r="C35" s="75" t="str">
        <f>$C$21</f>
        <v>受注番号</v>
      </c>
      <c r="D35" s="76"/>
      <c r="E35" s="76"/>
      <c r="F35" s="76"/>
      <c r="G35" s="76"/>
      <c r="H35" s="76"/>
      <c r="I35" s="77" t="str">
        <f ca="1">IF(ISNUMBER($T30),INDIRECT("I"&amp;(21+($T30-1)*7)),"")</f>
        <v/>
      </c>
      <c r="J35" s="77"/>
      <c r="K35" s="77"/>
      <c r="L35" s="77"/>
      <c r="M35" s="77"/>
      <c r="N35" s="77"/>
      <c r="O35" s="77"/>
      <c r="P35" s="77"/>
      <c r="Q35" s="77"/>
      <c r="R35" s="77"/>
      <c r="S35" s="77"/>
      <c r="T35" s="77"/>
      <c r="U35" s="77"/>
      <c r="V35" s="77"/>
      <c r="W35" s="78"/>
    </row>
    <row r="36" spans="2:23" ht="21" thickTop="1" thickBot="1" x14ac:dyDescent="0.55000000000000004"/>
    <row r="37" spans="2:23" ht="20.399999999999999" thickTop="1" x14ac:dyDescent="0.5">
      <c r="B37" s="15" t="s">
        <v>27</v>
      </c>
      <c r="C37" s="18">
        <f>C30+1</f>
        <v>4</v>
      </c>
      <c r="D37" s="19"/>
      <c r="E37" s="19" t="str">
        <f>$E$23</f>
        <v>（選択した項番に記入済みの装置製番/受注番号を自動反映します。［項番：</v>
      </c>
      <c r="F37" s="19"/>
      <c r="G37" s="19"/>
      <c r="H37" s="19"/>
      <c r="I37" s="19"/>
      <c r="J37" s="19"/>
      <c r="K37" s="19"/>
      <c r="L37" s="19"/>
      <c r="M37" s="19"/>
      <c r="N37" s="19"/>
      <c r="O37" s="19"/>
      <c r="P37" s="19"/>
      <c r="Q37" s="19"/>
      <c r="R37" s="19"/>
      <c r="S37" s="19"/>
      <c r="T37" s="21"/>
      <c r="U37" s="19" t="s">
        <v>29</v>
      </c>
      <c r="V37" s="19"/>
      <c r="W37" s="20"/>
    </row>
    <row r="38" spans="2:23" x14ac:dyDescent="0.5">
      <c r="B38" s="16"/>
      <c r="C38" s="71" t="str">
        <f>$C$17</f>
        <v>装置製番　※数字8桁</v>
      </c>
      <c r="D38" s="72"/>
      <c r="E38" s="72"/>
      <c r="F38" s="72"/>
      <c r="G38" s="72"/>
      <c r="H38" s="72"/>
      <c r="I38" s="81" t="str">
        <f ca="1">IF(ISNUMBER($T37),INDIRECT("I"&amp;(17+($T37-1)*7)),"")</f>
        <v/>
      </c>
      <c r="J38" s="81"/>
      <c r="K38" s="81"/>
      <c r="L38" s="81"/>
      <c r="M38" s="81"/>
      <c r="N38" s="81"/>
      <c r="O38" s="81"/>
      <c r="P38" s="81"/>
      <c r="Q38" s="81"/>
      <c r="R38" s="81"/>
      <c r="S38" s="81"/>
      <c r="T38" s="81"/>
      <c r="U38" s="81"/>
      <c r="V38" s="81"/>
      <c r="W38" s="82"/>
    </row>
    <row r="39" spans="2:23" x14ac:dyDescent="0.5">
      <c r="B39" s="16"/>
      <c r="C39" s="71" t="str">
        <f>$C$18</f>
        <v>装置製番（交換後）</v>
      </c>
      <c r="D39" s="72"/>
      <c r="E39" s="72"/>
      <c r="F39" s="72"/>
      <c r="G39" s="72"/>
      <c r="H39" s="72"/>
      <c r="I39" s="79" t="str">
        <f ca="1">IF(ISNUMBER($T37),INDIRECT("I"&amp;(18+($T37-1)*7)),"")</f>
        <v/>
      </c>
      <c r="J39" s="79"/>
      <c r="K39" s="79"/>
      <c r="L39" s="79"/>
      <c r="M39" s="79"/>
      <c r="N39" s="79"/>
      <c r="O39" s="79"/>
      <c r="P39" s="79"/>
      <c r="Q39" s="79"/>
      <c r="R39" s="79"/>
      <c r="S39" s="79"/>
      <c r="T39" s="79"/>
      <c r="U39" s="79"/>
      <c r="V39" s="79"/>
      <c r="W39" s="80"/>
    </row>
    <row r="40" spans="2:23" x14ac:dyDescent="0.5">
      <c r="B40" s="16"/>
      <c r="C40" s="71" t="str">
        <f>$C$19</f>
        <v>型番</v>
      </c>
      <c r="D40" s="72"/>
      <c r="E40" s="72"/>
      <c r="F40" s="72"/>
      <c r="G40" s="72"/>
      <c r="H40" s="72"/>
      <c r="I40" s="81"/>
      <c r="J40" s="81"/>
      <c r="K40" s="81"/>
      <c r="L40" s="81"/>
      <c r="M40" s="81"/>
      <c r="N40" s="81"/>
      <c r="O40" s="81"/>
      <c r="P40" s="81"/>
      <c r="Q40" s="81"/>
      <c r="R40" s="81"/>
      <c r="S40" s="81"/>
      <c r="T40" s="81"/>
      <c r="U40" s="81"/>
      <c r="V40" s="81"/>
      <c r="W40" s="82"/>
    </row>
    <row r="41" spans="2:23" x14ac:dyDescent="0.5">
      <c r="B41" s="16"/>
      <c r="C41" s="71" t="str">
        <f>$C$20</f>
        <v>製品名</v>
      </c>
      <c r="D41" s="72"/>
      <c r="E41" s="72"/>
      <c r="F41" s="72"/>
      <c r="G41" s="72"/>
      <c r="H41" s="72"/>
      <c r="I41" s="73" t="str">
        <f>IF(ISBLANK($I40),"（型番を選択すると自動入力されます）",VLOOKUP($I40,データ!$A$2:$B$502,2,FALSE))</f>
        <v>（型番を選択すると自動入力されます）</v>
      </c>
      <c r="J41" s="73"/>
      <c r="K41" s="73"/>
      <c r="L41" s="73"/>
      <c r="M41" s="73"/>
      <c r="N41" s="73"/>
      <c r="O41" s="73"/>
      <c r="P41" s="73"/>
      <c r="Q41" s="73"/>
      <c r="R41" s="73"/>
      <c r="S41" s="73"/>
      <c r="T41" s="73"/>
      <c r="U41" s="73"/>
      <c r="V41" s="73"/>
      <c r="W41" s="74"/>
    </row>
    <row r="42" spans="2:23" ht="20.399999999999999" thickBot="1" x14ac:dyDescent="0.55000000000000004">
      <c r="B42" s="17"/>
      <c r="C42" s="75" t="str">
        <f>$C$21</f>
        <v>受注番号</v>
      </c>
      <c r="D42" s="76"/>
      <c r="E42" s="76"/>
      <c r="F42" s="76"/>
      <c r="G42" s="76"/>
      <c r="H42" s="76"/>
      <c r="I42" s="77" t="str">
        <f ca="1">IF(ISNUMBER($T37),INDIRECT("I"&amp;(21+($T37-1)*7)),"")</f>
        <v/>
      </c>
      <c r="J42" s="77"/>
      <c r="K42" s="77"/>
      <c r="L42" s="77"/>
      <c r="M42" s="77"/>
      <c r="N42" s="77"/>
      <c r="O42" s="77"/>
      <c r="P42" s="77"/>
      <c r="Q42" s="77"/>
      <c r="R42" s="77"/>
      <c r="S42" s="77"/>
      <c r="T42" s="77"/>
      <c r="U42" s="77"/>
      <c r="V42" s="77"/>
      <c r="W42" s="78"/>
    </row>
    <row r="43" spans="2:23" ht="21" thickTop="1" thickBot="1" x14ac:dyDescent="0.55000000000000004"/>
    <row r="44" spans="2:23" ht="20.399999999999999" thickTop="1" x14ac:dyDescent="0.5">
      <c r="B44" s="15" t="s">
        <v>27</v>
      </c>
      <c r="C44" s="18">
        <f>C37+1</f>
        <v>5</v>
      </c>
      <c r="D44" s="19"/>
      <c r="E44" s="19" t="str">
        <f>$E$23</f>
        <v>（選択した項番に記入済みの装置製番/受注番号を自動反映します。［項番：</v>
      </c>
      <c r="F44" s="19"/>
      <c r="G44" s="19"/>
      <c r="H44" s="19"/>
      <c r="I44" s="19"/>
      <c r="J44" s="19"/>
      <c r="K44" s="19"/>
      <c r="L44" s="19"/>
      <c r="M44" s="19"/>
      <c r="N44" s="19"/>
      <c r="O44" s="19"/>
      <c r="P44" s="19"/>
      <c r="Q44" s="19"/>
      <c r="R44" s="19"/>
      <c r="S44" s="19"/>
      <c r="T44" s="21"/>
      <c r="U44" s="19" t="s">
        <v>29</v>
      </c>
      <c r="V44" s="19"/>
      <c r="W44" s="20"/>
    </row>
    <row r="45" spans="2:23" x14ac:dyDescent="0.5">
      <c r="B45" s="16"/>
      <c r="C45" s="71" t="str">
        <f>$C$17</f>
        <v>装置製番　※数字8桁</v>
      </c>
      <c r="D45" s="72"/>
      <c r="E45" s="72"/>
      <c r="F45" s="72"/>
      <c r="G45" s="72"/>
      <c r="H45" s="72"/>
      <c r="I45" s="79" t="str">
        <f ca="1">IF(ISNUMBER($T44),INDIRECT("I"&amp;(17+($T44-1)*7)),"")</f>
        <v/>
      </c>
      <c r="J45" s="79"/>
      <c r="K45" s="79"/>
      <c r="L45" s="79"/>
      <c r="M45" s="79"/>
      <c r="N45" s="79"/>
      <c r="O45" s="79"/>
      <c r="P45" s="79"/>
      <c r="Q45" s="79"/>
      <c r="R45" s="79"/>
      <c r="S45" s="79"/>
      <c r="T45" s="79"/>
      <c r="U45" s="79"/>
      <c r="V45" s="79"/>
      <c r="W45" s="80"/>
    </row>
    <row r="46" spans="2:23" x14ac:dyDescent="0.5">
      <c r="B46" s="16"/>
      <c r="C46" s="71" t="str">
        <f>$C$18</f>
        <v>装置製番（交換後）</v>
      </c>
      <c r="D46" s="72"/>
      <c r="E46" s="72"/>
      <c r="F46" s="72"/>
      <c r="G46" s="72"/>
      <c r="H46" s="72"/>
      <c r="I46" s="79" t="str">
        <f ca="1">IF(ISNUMBER($T44),INDIRECT("I"&amp;(18+($T44-1)*7)),"")</f>
        <v/>
      </c>
      <c r="J46" s="79"/>
      <c r="K46" s="79"/>
      <c r="L46" s="79"/>
      <c r="M46" s="79"/>
      <c r="N46" s="79"/>
      <c r="O46" s="79"/>
      <c r="P46" s="79"/>
      <c r="Q46" s="79"/>
      <c r="R46" s="79"/>
      <c r="S46" s="79"/>
      <c r="T46" s="79"/>
      <c r="U46" s="79"/>
      <c r="V46" s="79"/>
      <c r="W46" s="80"/>
    </row>
    <row r="47" spans="2:23" x14ac:dyDescent="0.5">
      <c r="B47" s="16"/>
      <c r="C47" s="71" t="str">
        <f>$C$19</f>
        <v>型番</v>
      </c>
      <c r="D47" s="72"/>
      <c r="E47" s="72"/>
      <c r="F47" s="72"/>
      <c r="G47" s="72"/>
      <c r="H47" s="72"/>
      <c r="I47" s="81"/>
      <c r="J47" s="81"/>
      <c r="K47" s="81"/>
      <c r="L47" s="81"/>
      <c r="M47" s="81"/>
      <c r="N47" s="81"/>
      <c r="O47" s="81"/>
      <c r="P47" s="81"/>
      <c r="Q47" s="81"/>
      <c r="R47" s="81"/>
      <c r="S47" s="81"/>
      <c r="T47" s="81"/>
      <c r="U47" s="81"/>
      <c r="V47" s="81"/>
      <c r="W47" s="82"/>
    </row>
    <row r="48" spans="2:23" x14ac:dyDescent="0.5">
      <c r="B48" s="16"/>
      <c r="C48" s="71" t="str">
        <f>$C$20</f>
        <v>製品名</v>
      </c>
      <c r="D48" s="72"/>
      <c r="E48" s="72"/>
      <c r="F48" s="72"/>
      <c r="G48" s="72"/>
      <c r="H48" s="72"/>
      <c r="I48" s="73" t="str">
        <f>IF(ISBLANK($I47),"（型番を選択すると自動入力されます）",VLOOKUP($I47,データ!$A$2:$B$502,2,FALSE))</f>
        <v>（型番を選択すると自動入力されます）</v>
      </c>
      <c r="J48" s="73"/>
      <c r="K48" s="73"/>
      <c r="L48" s="73"/>
      <c r="M48" s="73"/>
      <c r="N48" s="73"/>
      <c r="O48" s="73"/>
      <c r="P48" s="73"/>
      <c r="Q48" s="73"/>
      <c r="R48" s="73"/>
      <c r="S48" s="73"/>
      <c r="T48" s="73"/>
      <c r="U48" s="73"/>
      <c r="V48" s="73"/>
      <c r="W48" s="74"/>
    </row>
    <row r="49" spans="2:23" ht="20.399999999999999" thickBot="1" x14ac:dyDescent="0.55000000000000004">
      <c r="B49" s="17"/>
      <c r="C49" s="75" t="str">
        <f>$C$21</f>
        <v>受注番号</v>
      </c>
      <c r="D49" s="76"/>
      <c r="E49" s="76"/>
      <c r="F49" s="76"/>
      <c r="G49" s="76"/>
      <c r="H49" s="76"/>
      <c r="I49" s="77" t="str">
        <f ca="1">IF(ISNUMBER($T44),INDIRECT("I"&amp;(21+($T44-1)*7)),"")</f>
        <v/>
      </c>
      <c r="J49" s="77"/>
      <c r="K49" s="77"/>
      <c r="L49" s="77"/>
      <c r="M49" s="77"/>
      <c r="N49" s="77"/>
      <c r="O49" s="77"/>
      <c r="P49" s="77"/>
      <c r="Q49" s="77"/>
      <c r="R49" s="77"/>
      <c r="S49" s="77"/>
      <c r="T49" s="77"/>
      <c r="U49" s="77"/>
      <c r="V49" s="77"/>
      <c r="W49" s="78"/>
    </row>
    <row r="50" spans="2:23" ht="21" thickTop="1" thickBot="1" x14ac:dyDescent="0.55000000000000004"/>
    <row r="51" spans="2:23" ht="20.399999999999999" thickTop="1" x14ac:dyDescent="0.5">
      <c r="B51" s="15" t="s">
        <v>27</v>
      </c>
      <c r="C51" s="18">
        <f>C44+1</f>
        <v>6</v>
      </c>
      <c r="D51" s="19"/>
      <c r="E51" s="19" t="str">
        <f>$E$23</f>
        <v>（選択した項番に記入済みの装置製番/受注番号を自動反映します。［項番：</v>
      </c>
      <c r="F51" s="19"/>
      <c r="G51" s="19"/>
      <c r="H51" s="19"/>
      <c r="I51" s="19"/>
      <c r="J51" s="19"/>
      <c r="K51" s="19"/>
      <c r="L51" s="19"/>
      <c r="M51" s="19"/>
      <c r="N51" s="19"/>
      <c r="O51" s="19"/>
      <c r="P51" s="19"/>
      <c r="Q51" s="19"/>
      <c r="R51" s="19"/>
      <c r="S51" s="19"/>
      <c r="T51" s="21"/>
      <c r="U51" s="19" t="s">
        <v>29</v>
      </c>
      <c r="V51" s="19"/>
      <c r="W51" s="20"/>
    </row>
    <row r="52" spans="2:23" x14ac:dyDescent="0.5">
      <c r="B52" s="16"/>
      <c r="C52" s="71" t="str">
        <f>$C$17</f>
        <v>装置製番　※数字8桁</v>
      </c>
      <c r="D52" s="72"/>
      <c r="E52" s="72"/>
      <c r="F52" s="72"/>
      <c r="G52" s="72"/>
      <c r="H52" s="72"/>
      <c r="I52" s="79" t="str">
        <f ca="1">IF(ISNUMBER($T51),INDIRECT("I"&amp;(17+($T51-1)*7)),"")</f>
        <v/>
      </c>
      <c r="J52" s="79"/>
      <c r="K52" s="79"/>
      <c r="L52" s="79"/>
      <c r="M52" s="79"/>
      <c r="N52" s="79"/>
      <c r="O52" s="79"/>
      <c r="P52" s="79"/>
      <c r="Q52" s="79"/>
      <c r="R52" s="79"/>
      <c r="S52" s="79"/>
      <c r="T52" s="79"/>
      <c r="U52" s="79"/>
      <c r="V52" s="79"/>
      <c r="W52" s="80"/>
    </row>
    <row r="53" spans="2:23" x14ac:dyDescent="0.5">
      <c r="B53" s="16"/>
      <c r="C53" s="71" t="str">
        <f>$C$18</f>
        <v>装置製番（交換後）</v>
      </c>
      <c r="D53" s="72"/>
      <c r="E53" s="72"/>
      <c r="F53" s="72"/>
      <c r="G53" s="72"/>
      <c r="H53" s="72"/>
      <c r="I53" s="79" t="str">
        <f ca="1">IF(ISNUMBER($T51),INDIRECT("I"&amp;(18+($T51-1)*7)),"")</f>
        <v/>
      </c>
      <c r="J53" s="79"/>
      <c r="K53" s="79"/>
      <c r="L53" s="79"/>
      <c r="M53" s="79"/>
      <c r="N53" s="79"/>
      <c r="O53" s="79"/>
      <c r="P53" s="79"/>
      <c r="Q53" s="79"/>
      <c r="R53" s="79"/>
      <c r="S53" s="79"/>
      <c r="T53" s="79"/>
      <c r="U53" s="79"/>
      <c r="V53" s="79"/>
      <c r="W53" s="80"/>
    </row>
    <row r="54" spans="2:23" x14ac:dyDescent="0.5">
      <c r="B54" s="16"/>
      <c r="C54" s="71" t="str">
        <f>$C$19</f>
        <v>型番</v>
      </c>
      <c r="D54" s="72"/>
      <c r="E54" s="72"/>
      <c r="F54" s="72"/>
      <c r="G54" s="72"/>
      <c r="H54" s="72"/>
      <c r="I54" s="81"/>
      <c r="J54" s="81"/>
      <c r="K54" s="81"/>
      <c r="L54" s="81"/>
      <c r="M54" s="81"/>
      <c r="N54" s="81"/>
      <c r="O54" s="81"/>
      <c r="P54" s="81"/>
      <c r="Q54" s="81"/>
      <c r="R54" s="81"/>
      <c r="S54" s="81"/>
      <c r="T54" s="81"/>
      <c r="U54" s="81"/>
      <c r="V54" s="81"/>
      <c r="W54" s="82"/>
    </row>
    <row r="55" spans="2:23" x14ac:dyDescent="0.5">
      <c r="B55" s="16"/>
      <c r="C55" s="71" t="str">
        <f>$C$20</f>
        <v>製品名</v>
      </c>
      <c r="D55" s="72"/>
      <c r="E55" s="72"/>
      <c r="F55" s="72"/>
      <c r="G55" s="72"/>
      <c r="H55" s="72"/>
      <c r="I55" s="73" t="str">
        <f>IF(ISBLANK($I54),"（型番を選択すると自動入力されます）",VLOOKUP($I54,データ!$A$2:$B$502,2,FALSE))</f>
        <v>（型番を選択すると自動入力されます）</v>
      </c>
      <c r="J55" s="73"/>
      <c r="K55" s="73"/>
      <c r="L55" s="73"/>
      <c r="M55" s="73"/>
      <c r="N55" s="73"/>
      <c r="O55" s="73"/>
      <c r="P55" s="73"/>
      <c r="Q55" s="73"/>
      <c r="R55" s="73"/>
      <c r="S55" s="73"/>
      <c r="T55" s="73"/>
      <c r="U55" s="73"/>
      <c r="V55" s="73"/>
      <c r="W55" s="74"/>
    </row>
    <row r="56" spans="2:23" ht="20.399999999999999" thickBot="1" x14ac:dyDescent="0.55000000000000004">
      <c r="B56" s="17"/>
      <c r="C56" s="75" t="str">
        <f>$C$21</f>
        <v>受注番号</v>
      </c>
      <c r="D56" s="76"/>
      <c r="E56" s="76"/>
      <c r="F56" s="76"/>
      <c r="G56" s="76"/>
      <c r="H56" s="76"/>
      <c r="I56" s="77" t="str">
        <f ca="1">IF(ISNUMBER($T51),INDIRECT("I"&amp;(21+($T51-1)*7)),"")</f>
        <v/>
      </c>
      <c r="J56" s="77"/>
      <c r="K56" s="77"/>
      <c r="L56" s="77"/>
      <c r="M56" s="77"/>
      <c r="N56" s="77"/>
      <c r="O56" s="77"/>
      <c r="P56" s="77"/>
      <c r="Q56" s="77"/>
      <c r="R56" s="77"/>
      <c r="S56" s="77"/>
      <c r="T56" s="77"/>
      <c r="U56" s="77"/>
      <c r="V56" s="77"/>
      <c r="W56" s="78"/>
    </row>
    <row r="57" spans="2:23" ht="21" thickTop="1" thickBot="1" x14ac:dyDescent="0.55000000000000004"/>
    <row r="58" spans="2:23" ht="20.399999999999999" thickTop="1" x14ac:dyDescent="0.5">
      <c r="B58" s="15" t="s">
        <v>27</v>
      </c>
      <c r="C58" s="18">
        <f>C51+1</f>
        <v>7</v>
      </c>
      <c r="D58" s="19"/>
      <c r="E58" s="19" t="str">
        <f>$E$23</f>
        <v>（選択した項番に記入済みの装置製番/受注番号を自動反映します。［項番：</v>
      </c>
      <c r="F58" s="19"/>
      <c r="G58" s="19"/>
      <c r="H58" s="19"/>
      <c r="I58" s="19"/>
      <c r="J58" s="19"/>
      <c r="K58" s="19"/>
      <c r="L58" s="19"/>
      <c r="M58" s="19"/>
      <c r="N58" s="19"/>
      <c r="O58" s="19"/>
      <c r="P58" s="19"/>
      <c r="Q58" s="19"/>
      <c r="R58" s="19"/>
      <c r="S58" s="19"/>
      <c r="T58" s="21"/>
      <c r="U58" s="19" t="s">
        <v>29</v>
      </c>
      <c r="V58" s="19"/>
      <c r="W58" s="20"/>
    </row>
    <row r="59" spans="2:23" x14ac:dyDescent="0.5">
      <c r="B59" s="16"/>
      <c r="C59" s="71" t="str">
        <f>$C$17</f>
        <v>装置製番　※数字8桁</v>
      </c>
      <c r="D59" s="72"/>
      <c r="E59" s="72"/>
      <c r="F59" s="72"/>
      <c r="G59" s="72"/>
      <c r="H59" s="72"/>
      <c r="I59" s="79" t="str">
        <f ca="1">IF(ISNUMBER($T58),INDIRECT("I"&amp;(17+($T58-1)*7)),"")</f>
        <v/>
      </c>
      <c r="J59" s="79"/>
      <c r="K59" s="79"/>
      <c r="L59" s="79"/>
      <c r="M59" s="79"/>
      <c r="N59" s="79"/>
      <c r="O59" s="79"/>
      <c r="P59" s="79"/>
      <c r="Q59" s="79"/>
      <c r="R59" s="79"/>
      <c r="S59" s="79"/>
      <c r="T59" s="79"/>
      <c r="U59" s="79"/>
      <c r="V59" s="79"/>
      <c r="W59" s="80"/>
    </row>
    <row r="60" spans="2:23" x14ac:dyDescent="0.5">
      <c r="B60" s="16"/>
      <c r="C60" s="71" t="str">
        <f>$C$18</f>
        <v>装置製番（交換後）</v>
      </c>
      <c r="D60" s="72"/>
      <c r="E60" s="72"/>
      <c r="F60" s="72"/>
      <c r="G60" s="72"/>
      <c r="H60" s="72"/>
      <c r="I60" s="79" t="str">
        <f ca="1">IF(ISNUMBER($T58),INDIRECT("I"&amp;(18+($T58-1)*7)),"")</f>
        <v/>
      </c>
      <c r="J60" s="79"/>
      <c r="K60" s="79"/>
      <c r="L60" s="79"/>
      <c r="M60" s="79"/>
      <c r="N60" s="79"/>
      <c r="O60" s="79"/>
      <c r="P60" s="79"/>
      <c r="Q60" s="79"/>
      <c r="R60" s="79"/>
      <c r="S60" s="79"/>
      <c r="T60" s="79"/>
      <c r="U60" s="79"/>
      <c r="V60" s="79"/>
      <c r="W60" s="80"/>
    </row>
    <row r="61" spans="2:23" x14ac:dyDescent="0.5">
      <c r="B61" s="16"/>
      <c r="C61" s="71" t="str">
        <f>$C$19</f>
        <v>型番</v>
      </c>
      <c r="D61" s="72"/>
      <c r="E61" s="72"/>
      <c r="F61" s="72"/>
      <c r="G61" s="72"/>
      <c r="H61" s="72"/>
      <c r="I61" s="81"/>
      <c r="J61" s="81"/>
      <c r="K61" s="81"/>
      <c r="L61" s="81"/>
      <c r="M61" s="81"/>
      <c r="N61" s="81"/>
      <c r="O61" s="81"/>
      <c r="P61" s="81"/>
      <c r="Q61" s="81"/>
      <c r="R61" s="81"/>
      <c r="S61" s="81"/>
      <c r="T61" s="81"/>
      <c r="U61" s="81"/>
      <c r="V61" s="81"/>
      <c r="W61" s="82"/>
    </row>
    <row r="62" spans="2:23" x14ac:dyDescent="0.5">
      <c r="B62" s="16"/>
      <c r="C62" s="71" t="str">
        <f>$C$20</f>
        <v>製品名</v>
      </c>
      <c r="D62" s="72"/>
      <c r="E62" s="72"/>
      <c r="F62" s="72"/>
      <c r="G62" s="72"/>
      <c r="H62" s="72"/>
      <c r="I62" s="73" t="str">
        <f>IF(ISBLANK($I61),"（型番を選択すると自動入力されます）",VLOOKUP($I61,データ!$A$2:$B$502,2,FALSE))</f>
        <v>（型番を選択すると自動入力されます）</v>
      </c>
      <c r="J62" s="73"/>
      <c r="K62" s="73"/>
      <c r="L62" s="73"/>
      <c r="M62" s="73"/>
      <c r="N62" s="73"/>
      <c r="O62" s="73"/>
      <c r="P62" s="73"/>
      <c r="Q62" s="73"/>
      <c r="R62" s="73"/>
      <c r="S62" s="73"/>
      <c r="T62" s="73"/>
      <c r="U62" s="73"/>
      <c r="V62" s="73"/>
      <c r="W62" s="74"/>
    </row>
    <row r="63" spans="2:23" ht="20.399999999999999" thickBot="1" x14ac:dyDescent="0.55000000000000004">
      <c r="B63" s="17"/>
      <c r="C63" s="75" t="str">
        <f>$C$21</f>
        <v>受注番号</v>
      </c>
      <c r="D63" s="76"/>
      <c r="E63" s="76"/>
      <c r="F63" s="76"/>
      <c r="G63" s="76"/>
      <c r="H63" s="76"/>
      <c r="I63" s="77" t="str">
        <f ca="1">IF(ISNUMBER($T58),INDIRECT("I"&amp;(21+($T58-1)*7)),"")</f>
        <v/>
      </c>
      <c r="J63" s="77"/>
      <c r="K63" s="77"/>
      <c r="L63" s="77"/>
      <c r="M63" s="77"/>
      <c r="N63" s="77"/>
      <c r="O63" s="77"/>
      <c r="P63" s="77"/>
      <c r="Q63" s="77"/>
      <c r="R63" s="77"/>
      <c r="S63" s="77"/>
      <c r="T63" s="77"/>
      <c r="U63" s="77"/>
      <c r="V63" s="77"/>
      <c r="W63" s="78"/>
    </row>
    <row r="64" spans="2:23" ht="21" thickTop="1" thickBot="1" x14ac:dyDescent="0.55000000000000004"/>
    <row r="65" spans="2:23" ht="20.399999999999999" thickTop="1" x14ac:dyDescent="0.5">
      <c r="B65" s="15" t="s">
        <v>27</v>
      </c>
      <c r="C65" s="18">
        <f>C58+1</f>
        <v>8</v>
      </c>
      <c r="D65" s="19"/>
      <c r="E65" s="19" t="str">
        <f>$E$23</f>
        <v>（選択した項番に記入済みの装置製番/受注番号を自動反映します。［項番：</v>
      </c>
      <c r="F65" s="19"/>
      <c r="G65" s="19"/>
      <c r="H65" s="19"/>
      <c r="I65" s="19"/>
      <c r="J65" s="19"/>
      <c r="K65" s="19"/>
      <c r="L65" s="19"/>
      <c r="M65" s="19"/>
      <c r="N65" s="19"/>
      <c r="O65" s="19"/>
      <c r="P65" s="19"/>
      <c r="Q65" s="19"/>
      <c r="R65" s="19"/>
      <c r="S65" s="19"/>
      <c r="T65" s="21"/>
      <c r="U65" s="19" t="s">
        <v>29</v>
      </c>
      <c r="V65" s="19"/>
      <c r="W65" s="20"/>
    </row>
    <row r="66" spans="2:23" x14ac:dyDescent="0.5">
      <c r="B66" s="16"/>
      <c r="C66" s="71" t="str">
        <f>$C$17</f>
        <v>装置製番　※数字8桁</v>
      </c>
      <c r="D66" s="72"/>
      <c r="E66" s="72"/>
      <c r="F66" s="72"/>
      <c r="G66" s="72"/>
      <c r="H66" s="72"/>
      <c r="I66" s="79" t="str">
        <f ca="1">IF(ISNUMBER($T65),INDIRECT("I"&amp;(17+($T65-1)*7)),"")</f>
        <v/>
      </c>
      <c r="J66" s="79"/>
      <c r="K66" s="79"/>
      <c r="L66" s="79"/>
      <c r="M66" s="79"/>
      <c r="N66" s="79"/>
      <c r="O66" s="79"/>
      <c r="P66" s="79"/>
      <c r="Q66" s="79"/>
      <c r="R66" s="79"/>
      <c r="S66" s="79"/>
      <c r="T66" s="79"/>
      <c r="U66" s="79"/>
      <c r="V66" s="79"/>
      <c r="W66" s="80"/>
    </row>
    <row r="67" spans="2:23" x14ac:dyDescent="0.5">
      <c r="B67" s="16"/>
      <c r="C67" s="71" t="str">
        <f>$C$18</f>
        <v>装置製番（交換後）</v>
      </c>
      <c r="D67" s="72"/>
      <c r="E67" s="72"/>
      <c r="F67" s="72"/>
      <c r="G67" s="72"/>
      <c r="H67" s="72"/>
      <c r="I67" s="79" t="str">
        <f ca="1">IF(ISNUMBER($T65),INDIRECT("I"&amp;(18+($T65-1)*7)),"")</f>
        <v/>
      </c>
      <c r="J67" s="79"/>
      <c r="K67" s="79"/>
      <c r="L67" s="79"/>
      <c r="M67" s="79"/>
      <c r="N67" s="79"/>
      <c r="O67" s="79"/>
      <c r="P67" s="79"/>
      <c r="Q67" s="79"/>
      <c r="R67" s="79"/>
      <c r="S67" s="79"/>
      <c r="T67" s="79"/>
      <c r="U67" s="79"/>
      <c r="V67" s="79"/>
      <c r="W67" s="80"/>
    </row>
    <row r="68" spans="2:23" x14ac:dyDescent="0.5">
      <c r="B68" s="16"/>
      <c r="C68" s="71" t="str">
        <f>$C$19</f>
        <v>型番</v>
      </c>
      <c r="D68" s="72"/>
      <c r="E68" s="72"/>
      <c r="F68" s="72"/>
      <c r="G68" s="72"/>
      <c r="H68" s="72"/>
      <c r="I68" s="81"/>
      <c r="J68" s="81"/>
      <c r="K68" s="81"/>
      <c r="L68" s="81"/>
      <c r="M68" s="81"/>
      <c r="N68" s="81"/>
      <c r="O68" s="81"/>
      <c r="P68" s="81"/>
      <c r="Q68" s="81"/>
      <c r="R68" s="81"/>
      <c r="S68" s="81"/>
      <c r="T68" s="81"/>
      <c r="U68" s="81"/>
      <c r="V68" s="81"/>
      <c r="W68" s="82"/>
    </row>
    <row r="69" spans="2:23" x14ac:dyDescent="0.5">
      <c r="B69" s="16"/>
      <c r="C69" s="71" t="str">
        <f>$C$20</f>
        <v>製品名</v>
      </c>
      <c r="D69" s="72"/>
      <c r="E69" s="72"/>
      <c r="F69" s="72"/>
      <c r="G69" s="72"/>
      <c r="H69" s="72"/>
      <c r="I69" s="73" t="str">
        <f>IF(ISBLANK($I68),"（型番を選択すると自動入力されます）",VLOOKUP($I68,データ!$A$2:$B$37,2,FALSE))</f>
        <v>（型番を選択すると自動入力されます）</v>
      </c>
      <c r="J69" s="73"/>
      <c r="K69" s="73"/>
      <c r="L69" s="73"/>
      <c r="M69" s="73"/>
      <c r="N69" s="73"/>
      <c r="O69" s="73"/>
      <c r="P69" s="73"/>
      <c r="Q69" s="73"/>
      <c r="R69" s="73"/>
      <c r="S69" s="73"/>
      <c r="T69" s="73"/>
      <c r="U69" s="73"/>
      <c r="V69" s="73"/>
      <c r="W69" s="74"/>
    </row>
    <row r="70" spans="2:23" ht="20.399999999999999" thickBot="1" x14ac:dyDescent="0.55000000000000004">
      <c r="B70" s="17"/>
      <c r="C70" s="75" t="str">
        <f>$C$21</f>
        <v>受注番号</v>
      </c>
      <c r="D70" s="76"/>
      <c r="E70" s="76"/>
      <c r="F70" s="76"/>
      <c r="G70" s="76"/>
      <c r="H70" s="76"/>
      <c r="I70" s="77" t="str">
        <f ca="1">IF(ISNUMBER($T65),INDIRECT("I"&amp;(21+($T65-1)*7)),"")</f>
        <v/>
      </c>
      <c r="J70" s="77"/>
      <c r="K70" s="77"/>
      <c r="L70" s="77"/>
      <c r="M70" s="77"/>
      <c r="N70" s="77"/>
      <c r="O70" s="77"/>
      <c r="P70" s="77"/>
      <c r="Q70" s="77"/>
      <c r="R70" s="77"/>
      <c r="S70" s="77"/>
      <c r="T70" s="77"/>
      <c r="U70" s="77"/>
      <c r="V70" s="77"/>
      <c r="W70" s="78"/>
    </row>
    <row r="71" spans="2:23" ht="21" thickTop="1" thickBot="1" x14ac:dyDescent="0.55000000000000004"/>
    <row r="72" spans="2:23" ht="20.399999999999999" thickTop="1" x14ac:dyDescent="0.5">
      <c r="B72" s="15" t="s">
        <v>27</v>
      </c>
      <c r="C72" s="18">
        <f>C65+1</f>
        <v>9</v>
      </c>
      <c r="D72" s="19"/>
      <c r="E72" s="19" t="str">
        <f>$E$23</f>
        <v>（選択した項番に記入済みの装置製番/受注番号を自動反映します。［項番：</v>
      </c>
      <c r="F72" s="19"/>
      <c r="G72" s="19"/>
      <c r="H72" s="19"/>
      <c r="I72" s="19"/>
      <c r="J72" s="19"/>
      <c r="K72" s="19"/>
      <c r="L72" s="19"/>
      <c r="M72" s="19"/>
      <c r="N72" s="19"/>
      <c r="O72" s="19"/>
      <c r="P72" s="19"/>
      <c r="Q72" s="19"/>
      <c r="R72" s="19"/>
      <c r="S72" s="19"/>
      <c r="T72" s="21"/>
      <c r="U72" s="19" t="s">
        <v>29</v>
      </c>
      <c r="V72" s="19"/>
      <c r="W72" s="20"/>
    </row>
    <row r="73" spans="2:23" x14ac:dyDescent="0.5">
      <c r="B73" s="16"/>
      <c r="C73" s="71" t="str">
        <f>$C$17</f>
        <v>装置製番　※数字8桁</v>
      </c>
      <c r="D73" s="72"/>
      <c r="E73" s="72"/>
      <c r="F73" s="72"/>
      <c r="G73" s="72"/>
      <c r="H73" s="72"/>
      <c r="I73" s="79" t="str">
        <f ca="1">IF(ISNUMBER($T72),INDIRECT("I"&amp;(17+($T72-1)*7)),"")</f>
        <v/>
      </c>
      <c r="J73" s="79"/>
      <c r="K73" s="79"/>
      <c r="L73" s="79"/>
      <c r="M73" s="79"/>
      <c r="N73" s="79"/>
      <c r="O73" s="79"/>
      <c r="P73" s="79"/>
      <c r="Q73" s="79"/>
      <c r="R73" s="79"/>
      <c r="S73" s="79"/>
      <c r="T73" s="79"/>
      <c r="U73" s="79"/>
      <c r="V73" s="79"/>
      <c r="W73" s="80"/>
    </row>
    <row r="74" spans="2:23" x14ac:dyDescent="0.5">
      <c r="B74" s="16"/>
      <c r="C74" s="71" t="str">
        <f>$C$18</f>
        <v>装置製番（交換後）</v>
      </c>
      <c r="D74" s="72"/>
      <c r="E74" s="72"/>
      <c r="F74" s="72"/>
      <c r="G74" s="72"/>
      <c r="H74" s="72"/>
      <c r="I74" s="79" t="str">
        <f ca="1">IF(ISNUMBER($T72),INDIRECT("I"&amp;(18+($T72-1)*7)),"")</f>
        <v/>
      </c>
      <c r="J74" s="79"/>
      <c r="K74" s="79"/>
      <c r="L74" s="79"/>
      <c r="M74" s="79"/>
      <c r="N74" s="79"/>
      <c r="O74" s="79"/>
      <c r="P74" s="79"/>
      <c r="Q74" s="79"/>
      <c r="R74" s="79"/>
      <c r="S74" s="79"/>
      <c r="T74" s="79"/>
      <c r="U74" s="79"/>
      <c r="V74" s="79"/>
      <c r="W74" s="80"/>
    </row>
    <row r="75" spans="2:23" x14ac:dyDescent="0.5">
      <c r="B75" s="16"/>
      <c r="C75" s="71" t="str">
        <f>$C$19</f>
        <v>型番</v>
      </c>
      <c r="D75" s="72"/>
      <c r="E75" s="72"/>
      <c r="F75" s="72"/>
      <c r="G75" s="72"/>
      <c r="H75" s="72"/>
      <c r="I75" s="81"/>
      <c r="J75" s="81"/>
      <c r="K75" s="81"/>
      <c r="L75" s="81"/>
      <c r="M75" s="81"/>
      <c r="N75" s="81"/>
      <c r="O75" s="81"/>
      <c r="P75" s="81"/>
      <c r="Q75" s="81"/>
      <c r="R75" s="81"/>
      <c r="S75" s="81"/>
      <c r="T75" s="81"/>
      <c r="U75" s="81"/>
      <c r="V75" s="81"/>
      <c r="W75" s="82"/>
    </row>
    <row r="76" spans="2:23" x14ac:dyDescent="0.5">
      <c r="B76" s="16"/>
      <c r="C76" s="71" t="str">
        <f>$C$20</f>
        <v>製品名</v>
      </c>
      <c r="D76" s="72"/>
      <c r="E76" s="72"/>
      <c r="F76" s="72"/>
      <c r="G76" s="72"/>
      <c r="H76" s="72"/>
      <c r="I76" s="73" t="str">
        <f>IF(ISBLANK($I75),"（型番を選択すると自動入力されます）",VLOOKUP($I75,データ!$A$2:$B$37,2,FALSE))</f>
        <v>（型番を選択すると自動入力されます）</v>
      </c>
      <c r="J76" s="73"/>
      <c r="K76" s="73"/>
      <c r="L76" s="73"/>
      <c r="M76" s="73"/>
      <c r="N76" s="73"/>
      <c r="O76" s="73"/>
      <c r="P76" s="73"/>
      <c r="Q76" s="73"/>
      <c r="R76" s="73"/>
      <c r="S76" s="73"/>
      <c r="T76" s="73"/>
      <c r="U76" s="73"/>
      <c r="V76" s="73"/>
      <c r="W76" s="74"/>
    </row>
    <row r="77" spans="2:23" ht="20.399999999999999" thickBot="1" x14ac:dyDescent="0.55000000000000004">
      <c r="B77" s="17"/>
      <c r="C77" s="75" t="str">
        <f>$C$21</f>
        <v>受注番号</v>
      </c>
      <c r="D77" s="76"/>
      <c r="E77" s="76"/>
      <c r="F77" s="76"/>
      <c r="G77" s="76"/>
      <c r="H77" s="76"/>
      <c r="I77" s="77"/>
      <c r="J77" s="77"/>
      <c r="K77" s="77"/>
      <c r="L77" s="77"/>
      <c r="M77" s="77"/>
      <c r="N77" s="77"/>
      <c r="O77" s="77"/>
      <c r="P77" s="77"/>
      <c r="Q77" s="77"/>
      <c r="R77" s="77"/>
      <c r="S77" s="77"/>
      <c r="T77" s="77"/>
      <c r="U77" s="77"/>
      <c r="V77" s="77"/>
      <c r="W77" s="78"/>
    </row>
    <row r="78" spans="2:23" ht="21" thickTop="1" thickBot="1" x14ac:dyDescent="0.55000000000000004"/>
    <row r="79" spans="2:23" ht="20.399999999999999" thickTop="1" x14ac:dyDescent="0.5">
      <c r="B79" s="15" t="s">
        <v>27</v>
      </c>
      <c r="C79" s="18">
        <f>C72+1</f>
        <v>10</v>
      </c>
      <c r="D79" s="19"/>
      <c r="E79" s="19" t="str">
        <f>$E$23</f>
        <v>（選択した項番に記入済みの装置製番/受注番号を自動反映します。［項番：</v>
      </c>
      <c r="F79" s="19"/>
      <c r="G79" s="19"/>
      <c r="H79" s="19"/>
      <c r="I79" s="19"/>
      <c r="J79" s="19"/>
      <c r="K79" s="19"/>
      <c r="L79" s="19"/>
      <c r="M79" s="19"/>
      <c r="N79" s="19"/>
      <c r="O79" s="19"/>
      <c r="P79" s="19"/>
      <c r="Q79" s="19"/>
      <c r="R79" s="19"/>
      <c r="S79" s="19"/>
      <c r="T79" s="21"/>
      <c r="U79" s="19" t="s">
        <v>29</v>
      </c>
      <c r="V79" s="19"/>
      <c r="W79" s="20"/>
    </row>
    <row r="80" spans="2:23" x14ac:dyDescent="0.5">
      <c r="B80" s="16"/>
      <c r="C80" s="71" t="str">
        <f>$C$17</f>
        <v>装置製番　※数字8桁</v>
      </c>
      <c r="D80" s="72"/>
      <c r="E80" s="72"/>
      <c r="F80" s="72"/>
      <c r="G80" s="72"/>
      <c r="H80" s="72"/>
      <c r="I80" s="79" t="str">
        <f ca="1">IF(ISNUMBER($T79),INDIRECT("I"&amp;(17+($T79-1)*7)),"")</f>
        <v/>
      </c>
      <c r="J80" s="79"/>
      <c r="K80" s="79"/>
      <c r="L80" s="79"/>
      <c r="M80" s="79"/>
      <c r="N80" s="79"/>
      <c r="O80" s="79"/>
      <c r="P80" s="79"/>
      <c r="Q80" s="79"/>
      <c r="R80" s="79"/>
      <c r="S80" s="79"/>
      <c r="T80" s="79"/>
      <c r="U80" s="79"/>
      <c r="V80" s="79"/>
      <c r="W80" s="80"/>
    </row>
    <row r="81" spans="2:23" x14ac:dyDescent="0.5">
      <c r="B81" s="16"/>
      <c r="C81" s="71" t="str">
        <f>$C$18</f>
        <v>装置製番（交換後）</v>
      </c>
      <c r="D81" s="72"/>
      <c r="E81" s="72"/>
      <c r="F81" s="72"/>
      <c r="G81" s="72"/>
      <c r="H81" s="72"/>
      <c r="I81" s="79" t="str">
        <f ca="1">IF(ISNUMBER($T79),INDIRECT("I"&amp;(18+($T79-1)*7)),"")</f>
        <v/>
      </c>
      <c r="J81" s="79"/>
      <c r="K81" s="79"/>
      <c r="L81" s="79"/>
      <c r="M81" s="79"/>
      <c r="N81" s="79"/>
      <c r="O81" s="79"/>
      <c r="P81" s="79"/>
      <c r="Q81" s="79"/>
      <c r="R81" s="79"/>
      <c r="S81" s="79"/>
      <c r="T81" s="79"/>
      <c r="U81" s="79"/>
      <c r="V81" s="79"/>
      <c r="W81" s="80"/>
    </row>
    <row r="82" spans="2:23" x14ac:dyDescent="0.5">
      <c r="B82" s="16"/>
      <c r="C82" s="71" t="str">
        <f>$C$19</f>
        <v>型番</v>
      </c>
      <c r="D82" s="72"/>
      <c r="E82" s="72"/>
      <c r="F82" s="72"/>
      <c r="G82" s="72"/>
      <c r="H82" s="72"/>
      <c r="I82" s="81"/>
      <c r="J82" s="81"/>
      <c r="K82" s="81"/>
      <c r="L82" s="81"/>
      <c r="M82" s="81"/>
      <c r="N82" s="81"/>
      <c r="O82" s="81"/>
      <c r="P82" s="81"/>
      <c r="Q82" s="81"/>
      <c r="R82" s="81"/>
      <c r="S82" s="81"/>
      <c r="T82" s="81"/>
      <c r="U82" s="81"/>
      <c r="V82" s="81"/>
      <c r="W82" s="82"/>
    </row>
    <row r="83" spans="2:23" x14ac:dyDescent="0.5">
      <c r="B83" s="16"/>
      <c r="C83" s="71" t="str">
        <f>$C$20</f>
        <v>製品名</v>
      </c>
      <c r="D83" s="72"/>
      <c r="E83" s="72"/>
      <c r="F83" s="72"/>
      <c r="G83" s="72"/>
      <c r="H83" s="72"/>
      <c r="I83" s="73" t="str">
        <f>IF(ISBLANK($I82),"（型番を選択すると自動入力されます）",VLOOKUP($I82,データ!$A$2:$B$37,2,FALSE))</f>
        <v>（型番を選択すると自動入力されます）</v>
      </c>
      <c r="J83" s="73"/>
      <c r="K83" s="73"/>
      <c r="L83" s="73"/>
      <c r="M83" s="73"/>
      <c r="N83" s="73"/>
      <c r="O83" s="73"/>
      <c r="P83" s="73"/>
      <c r="Q83" s="73"/>
      <c r="R83" s="73"/>
      <c r="S83" s="73"/>
      <c r="T83" s="73"/>
      <c r="U83" s="73"/>
      <c r="V83" s="73"/>
      <c r="W83" s="74"/>
    </row>
    <row r="84" spans="2:23" ht="20.399999999999999" thickBot="1" x14ac:dyDescent="0.55000000000000004">
      <c r="B84" s="17"/>
      <c r="C84" s="75" t="str">
        <f>$C$21</f>
        <v>受注番号</v>
      </c>
      <c r="D84" s="76"/>
      <c r="E84" s="76"/>
      <c r="F84" s="76"/>
      <c r="G84" s="76"/>
      <c r="H84" s="76"/>
      <c r="I84" s="77" t="str">
        <f ca="1">IF(ISNUMBER($T79),INDIRECT("I"&amp;(21+($T79-1)*7)),"")</f>
        <v/>
      </c>
      <c r="J84" s="77"/>
      <c r="K84" s="77"/>
      <c r="L84" s="77"/>
      <c r="M84" s="77"/>
      <c r="N84" s="77"/>
      <c r="O84" s="77"/>
      <c r="P84" s="77"/>
      <c r="Q84" s="77"/>
      <c r="R84" s="77"/>
      <c r="S84" s="77"/>
      <c r="T84" s="77"/>
      <c r="U84" s="77"/>
      <c r="V84" s="77"/>
      <c r="W84" s="78"/>
    </row>
    <row r="85" spans="2:23" ht="20.399999999999999" thickTop="1" x14ac:dyDescent="0.5"/>
  </sheetData>
  <mergeCells count="124">
    <mergeCell ref="A1:D2"/>
    <mergeCell ref="H1:W2"/>
    <mergeCell ref="B3:G3"/>
    <mergeCell ref="H3:W3"/>
    <mergeCell ref="B4:G4"/>
    <mergeCell ref="H4:W4"/>
    <mergeCell ref="C8:G8"/>
    <mergeCell ref="H8:W8"/>
    <mergeCell ref="B9:G9"/>
    <mergeCell ref="H9:W9"/>
    <mergeCell ref="B10:G10"/>
    <mergeCell ref="H10:W10"/>
    <mergeCell ref="C5:G5"/>
    <mergeCell ref="H5:W5"/>
    <mergeCell ref="C6:G6"/>
    <mergeCell ref="H6:W6"/>
    <mergeCell ref="C7:G7"/>
    <mergeCell ref="H7:W7"/>
    <mergeCell ref="C17:H17"/>
    <mergeCell ref="I17:W17"/>
    <mergeCell ref="C18:H18"/>
    <mergeCell ref="I18:W18"/>
    <mergeCell ref="C19:H19"/>
    <mergeCell ref="I19:W19"/>
    <mergeCell ref="B11:G11"/>
    <mergeCell ref="H11:W11"/>
    <mergeCell ref="B12:G12"/>
    <mergeCell ref="H12:W12"/>
    <mergeCell ref="A14:D15"/>
    <mergeCell ref="H14:W15"/>
    <mergeCell ref="C25:H25"/>
    <mergeCell ref="I25:W25"/>
    <mergeCell ref="C26:H26"/>
    <mergeCell ref="I26:W26"/>
    <mergeCell ref="C27:H27"/>
    <mergeCell ref="I27:W27"/>
    <mergeCell ref="C20:H20"/>
    <mergeCell ref="I20:W20"/>
    <mergeCell ref="C21:H21"/>
    <mergeCell ref="I21:W21"/>
    <mergeCell ref="C24:H24"/>
    <mergeCell ref="I24:W24"/>
    <mergeCell ref="C33:H33"/>
    <mergeCell ref="I33:W33"/>
    <mergeCell ref="C34:H34"/>
    <mergeCell ref="I34:W34"/>
    <mergeCell ref="C35:H35"/>
    <mergeCell ref="I35:W35"/>
    <mergeCell ref="C28:H28"/>
    <mergeCell ref="I28:W28"/>
    <mergeCell ref="C31:H31"/>
    <mergeCell ref="I31:W31"/>
    <mergeCell ref="C32:H32"/>
    <mergeCell ref="I32:W32"/>
    <mergeCell ref="C41:H41"/>
    <mergeCell ref="I41:W41"/>
    <mergeCell ref="C42:H42"/>
    <mergeCell ref="I42:W42"/>
    <mergeCell ref="C45:H45"/>
    <mergeCell ref="I45:W45"/>
    <mergeCell ref="C38:H38"/>
    <mergeCell ref="I38:W38"/>
    <mergeCell ref="C39:H39"/>
    <mergeCell ref="I39:W39"/>
    <mergeCell ref="C40:H40"/>
    <mergeCell ref="I40:W40"/>
    <mergeCell ref="C49:H49"/>
    <mergeCell ref="I49:W49"/>
    <mergeCell ref="C52:H52"/>
    <mergeCell ref="I52:W52"/>
    <mergeCell ref="C53:H53"/>
    <mergeCell ref="I53:W53"/>
    <mergeCell ref="C46:H46"/>
    <mergeCell ref="I46:W46"/>
    <mergeCell ref="C47:H47"/>
    <mergeCell ref="I47:W47"/>
    <mergeCell ref="C48:H48"/>
    <mergeCell ref="I48:W48"/>
    <mergeCell ref="C59:H59"/>
    <mergeCell ref="I59:W59"/>
    <mergeCell ref="C60:H60"/>
    <mergeCell ref="I60:W60"/>
    <mergeCell ref="C61:H61"/>
    <mergeCell ref="I61:W61"/>
    <mergeCell ref="C54:H54"/>
    <mergeCell ref="I54:W54"/>
    <mergeCell ref="C55:H55"/>
    <mergeCell ref="I55:W55"/>
    <mergeCell ref="C56:H56"/>
    <mergeCell ref="I56:W56"/>
    <mergeCell ref="C67:H67"/>
    <mergeCell ref="I67:W67"/>
    <mergeCell ref="C68:H68"/>
    <mergeCell ref="I68:W68"/>
    <mergeCell ref="C69:H69"/>
    <mergeCell ref="I69:W69"/>
    <mergeCell ref="C62:H62"/>
    <mergeCell ref="I62:W62"/>
    <mergeCell ref="C63:H63"/>
    <mergeCell ref="I63:W63"/>
    <mergeCell ref="C66:H66"/>
    <mergeCell ref="I66:W66"/>
    <mergeCell ref="C75:H75"/>
    <mergeCell ref="I75:W75"/>
    <mergeCell ref="C76:H76"/>
    <mergeCell ref="I76:W76"/>
    <mergeCell ref="C77:H77"/>
    <mergeCell ref="I77:W77"/>
    <mergeCell ref="C70:H70"/>
    <mergeCell ref="I70:W70"/>
    <mergeCell ref="C73:H73"/>
    <mergeCell ref="I73:W73"/>
    <mergeCell ref="C74:H74"/>
    <mergeCell ref="I74:W74"/>
    <mergeCell ref="C83:H83"/>
    <mergeCell ref="I83:W83"/>
    <mergeCell ref="C84:H84"/>
    <mergeCell ref="I84:W84"/>
    <mergeCell ref="C80:H80"/>
    <mergeCell ref="I80:W80"/>
    <mergeCell ref="C81:H81"/>
    <mergeCell ref="I81:W81"/>
    <mergeCell ref="C82:H82"/>
    <mergeCell ref="I82:W82"/>
  </mergeCells>
  <phoneticPr fontId="4"/>
  <conditionalFormatting sqref="H3:W3 H5:W11 I17:W17 I19:W21">
    <cfRule type="containsBlanks" dxfId="73" priority="17">
      <formula>LEN(TRIM(H3))=0</formula>
    </cfRule>
  </conditionalFormatting>
  <conditionalFormatting sqref="I18:W18">
    <cfRule type="expression" dxfId="72" priority="18">
      <formula>$H$9&lt;&gt;"ディスクアレイ装置本体の交換による装置シリアル番号変更に伴うライセンス再発行のため"</formula>
    </cfRule>
  </conditionalFormatting>
  <conditionalFormatting sqref="I26:W27">
    <cfRule type="expression" dxfId="71" priority="19">
      <formula>AND(ISNUMBER($I$24),ISBLANK($I26))</formula>
    </cfRule>
  </conditionalFormatting>
  <conditionalFormatting sqref="I33:W35">
    <cfRule type="expression" dxfId="70" priority="16">
      <formula>AND(ISNUMBER($I$31),ISBLANK($I33))</formula>
    </cfRule>
  </conditionalFormatting>
  <conditionalFormatting sqref="I48:W49">
    <cfRule type="expression" dxfId="69" priority="15">
      <formula>AND(ISNUMBER($I$45),ISBLANK($I48))</formula>
    </cfRule>
  </conditionalFormatting>
  <conditionalFormatting sqref="I55:W56">
    <cfRule type="expression" dxfId="68" priority="14">
      <formula>AND(ISNUMBER($I$52),ISBLANK($I55))</formula>
    </cfRule>
  </conditionalFormatting>
  <conditionalFormatting sqref="I62:W63">
    <cfRule type="expression" dxfId="67" priority="13">
      <formula>AND(ISNUMBER($I$59),ISBLANK($I62))</formula>
    </cfRule>
  </conditionalFormatting>
  <conditionalFormatting sqref="I69:W70">
    <cfRule type="expression" dxfId="66" priority="12">
      <formula>AND(ISNUMBER($I$66),ISBLANK($I69))</formula>
    </cfRule>
  </conditionalFormatting>
  <conditionalFormatting sqref="I76:W77">
    <cfRule type="expression" dxfId="65" priority="11">
      <formula>AND(ISNUMBER($I$73),ISBLANK($I76))</formula>
    </cfRule>
  </conditionalFormatting>
  <conditionalFormatting sqref="I83:W84">
    <cfRule type="expression" dxfId="64" priority="10">
      <formula>AND(ISNUMBER($I$80),ISBLANK($I83))</formula>
    </cfRule>
  </conditionalFormatting>
  <conditionalFormatting sqref="I47:W47">
    <cfRule type="expression" dxfId="63" priority="9">
      <formula>AND(ISNUMBER($I$31),ISBLANK($I47))</formula>
    </cfRule>
  </conditionalFormatting>
  <conditionalFormatting sqref="I54:W54">
    <cfRule type="expression" dxfId="62" priority="8">
      <formula>AND(ISNUMBER($I$31),ISBLANK($I54))</formula>
    </cfRule>
  </conditionalFormatting>
  <conditionalFormatting sqref="I61:W61">
    <cfRule type="expression" dxfId="61" priority="7">
      <formula>AND(ISNUMBER($I$31),ISBLANK($I61))</formula>
    </cfRule>
  </conditionalFormatting>
  <conditionalFormatting sqref="I68:W68">
    <cfRule type="expression" dxfId="60" priority="6">
      <formula>AND(ISNUMBER($I$31),ISBLANK($I68))</formula>
    </cfRule>
  </conditionalFormatting>
  <conditionalFormatting sqref="I75:W75">
    <cfRule type="expression" dxfId="59" priority="5">
      <formula>AND(ISNUMBER($I$31),ISBLANK($I75))</formula>
    </cfRule>
  </conditionalFormatting>
  <conditionalFormatting sqref="I82:W82">
    <cfRule type="expression" dxfId="58" priority="4">
      <formula>AND(ISNUMBER($I$31),ISBLANK($I82))</formula>
    </cfRule>
  </conditionalFormatting>
  <conditionalFormatting sqref="I40:W42">
    <cfRule type="expression" dxfId="57" priority="3">
      <formula>AND(ISNUMBER($I$31),ISBLANK($I40))</formula>
    </cfRule>
  </conditionalFormatting>
  <conditionalFormatting sqref="I25:W25 I32:W32 I39:W39 I46:W46 I53:W53 I60:W60 I67:W67 I74:W74 I81:W81">
    <cfRule type="expression" dxfId="56" priority="2">
      <formula>$H$9&lt;&gt;"ディスクアレイ装置本体の交換による装置シリアル番号変更に伴うライセンス再発行のため"</formula>
    </cfRule>
  </conditionalFormatting>
  <conditionalFormatting sqref="I28:W28">
    <cfRule type="expression" dxfId="55" priority="1">
      <formula>AND(ISNUMBER($I$31),ISBLANK($I28))</formula>
    </cfRule>
  </conditionalFormatting>
  <dataValidations count="12">
    <dataValidation type="textLength" operator="equal" allowBlank="1" showInputMessage="1" showErrorMessage="1" errorTitle="サポートIDの入力桁数エラー" error="サポートIDには 3 から始まる9桁の数字を入力してください" sqref="H12:W12" xr:uid="{A637AED3-AAE8-4DC4-BB46-306B817F68F4}">
      <formula1>9</formula1>
    </dataValidation>
    <dataValidation type="list" allowBlank="1" showInputMessage="1" showErrorMessage="1" sqref="H9:W9" xr:uid="{9287845B-38F8-4830-9B3F-8515A7F36295}">
      <formula1>"ディスクアレイ装置本体の初期化により未解除状態となったライセンスの再適用のため, ディスクアレイ装置本体の交換による装置シリアル番号変更に伴うライセンス再発行のため,その他、ハードウェア保守員（NECフィールディング）から再適用を指示された場合,iStorage V110/V310向 ソフトウェア製品の容量削減機能（dedupe and compression）ライセンスキー発行のため"</formula1>
    </dataValidation>
    <dataValidation type="list" allowBlank="1" showInputMessage="1" showErrorMessage="1" sqref="T23" xr:uid="{FA48AFA7-3312-483E-B3ED-CA194447A07B}">
      <formula1>"1"</formula1>
    </dataValidation>
    <dataValidation type="list" allowBlank="1" showInputMessage="1" showErrorMessage="1" sqref="T79" xr:uid="{49843133-2B0D-4CDB-B2B8-C0AB32D9FAA6}">
      <formula1>"1,2,3,4,5,6,7,8,9"</formula1>
    </dataValidation>
    <dataValidation type="list" allowBlank="1" showInputMessage="1" showErrorMessage="1" sqref="T72" xr:uid="{948F2712-0F63-4468-A879-84D16D911C92}">
      <formula1>"1,2,3,4,5,6,7,8"</formula1>
    </dataValidation>
    <dataValidation type="list" allowBlank="1" showInputMessage="1" showErrorMessage="1" sqref="T65" xr:uid="{0E51181B-F4F0-44BB-94A2-1F439F7E6612}">
      <formula1>"1,2,3,4,5,6,7"</formula1>
    </dataValidation>
    <dataValidation type="list" allowBlank="1" showInputMessage="1" showErrorMessage="1" sqref="T58" xr:uid="{2D7AB415-9FE2-441B-A442-74BE9B32B533}">
      <formula1>"1,2,3,4,5,6"</formula1>
    </dataValidation>
    <dataValidation type="list" allowBlank="1" showInputMessage="1" showErrorMessage="1" sqref="T51" xr:uid="{1621A01B-E199-4BB0-AABA-CE814CA82A45}">
      <formula1>"1,2,3,4,5"</formula1>
    </dataValidation>
    <dataValidation type="list" allowBlank="1" showInputMessage="1" showErrorMessage="1" sqref="T44" xr:uid="{C7ED71DA-67A5-4DB1-B462-9B641B8ABB97}">
      <formula1>"1,2,3,4"</formula1>
    </dataValidation>
    <dataValidation type="list" allowBlank="1" showInputMessage="1" showErrorMessage="1" sqref="T37" xr:uid="{8E295DE4-7B5D-4D0B-8E76-B2BE2BEA7309}">
      <formula1>"1,2,3"</formula1>
    </dataValidation>
    <dataValidation type="list" allowBlank="1" showInputMessage="1" showErrorMessage="1" sqref="T30" xr:uid="{7E40133A-F963-47D5-A466-27609860C253}">
      <formula1>"1,2"</formula1>
    </dataValidation>
    <dataValidation type="textLength" operator="equal" allowBlank="1" showInputMessage="1" showErrorMessage="1" errorTitle="製番の入力桁数エラー" error="装置製番は8桁で入力してください" sqref="I17:W18 I73:W74 I38:W39 I31:W32 I80:W81 I45:W46 I52:W53 I59:W60 I66:W67 I24:W25" xr:uid="{057B9AAD-9617-4E91-B082-529462252113}">
      <formula1>8</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CFD39843-EE7E-4617-B34D-931E2A9EC74D}">
          <x14:formula1>
            <xm:f>データ!$A$2:$A$117</xm:f>
          </x14:formula1>
          <xm:sqref>I26:W26 I33:W33 I19:W19 I47:W47 I54:W54 I61:W61 I68:W68 I75:W75 I82:W82 I40:W40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W85"/>
  <sheetViews>
    <sheetView zoomScale="90" zoomScaleNormal="90" zoomScaleSheetLayoutView="100" workbookViewId="0">
      <pane ySplit="15" topLeftCell="A16" activePane="bottomLeft" state="frozen"/>
      <selection pane="bottomLeft" sqref="A1:D2"/>
    </sheetView>
  </sheetViews>
  <sheetFormatPr defaultColWidth="9" defaultRowHeight="19.8" x14ac:dyDescent="0.5"/>
  <cols>
    <col min="1" max="84" width="4.59765625" style="25" customWidth="1"/>
    <col min="85" max="16384" width="9" style="25"/>
  </cols>
  <sheetData>
    <row r="1" spans="1:23" x14ac:dyDescent="0.5">
      <c r="A1" s="124" t="s">
        <v>13</v>
      </c>
      <c r="B1" s="125"/>
      <c r="C1" s="125"/>
      <c r="D1" s="125"/>
      <c r="H1" s="131" t="s">
        <v>40</v>
      </c>
      <c r="I1" s="131"/>
      <c r="J1" s="131"/>
      <c r="K1" s="131"/>
      <c r="L1" s="131"/>
      <c r="M1" s="131"/>
      <c r="N1" s="131"/>
      <c r="O1" s="131"/>
      <c r="P1" s="131"/>
      <c r="Q1" s="131"/>
      <c r="R1" s="131"/>
      <c r="S1" s="131"/>
      <c r="T1" s="131"/>
      <c r="U1" s="131"/>
      <c r="V1" s="131"/>
      <c r="W1" s="131"/>
    </row>
    <row r="2" spans="1:23" ht="20.399999999999999" thickBot="1" x14ac:dyDescent="0.55000000000000004">
      <c r="A2" s="125"/>
      <c r="B2" s="125"/>
      <c r="C2" s="125"/>
      <c r="D2" s="125"/>
      <c r="H2" s="132"/>
      <c r="I2" s="132"/>
      <c r="J2" s="132"/>
      <c r="K2" s="132"/>
      <c r="L2" s="132"/>
      <c r="M2" s="132"/>
      <c r="N2" s="132"/>
      <c r="O2" s="132"/>
      <c r="P2" s="132"/>
      <c r="Q2" s="132"/>
      <c r="R2" s="132"/>
      <c r="S2" s="132"/>
      <c r="T2" s="132"/>
      <c r="U2" s="132"/>
      <c r="V2" s="132"/>
      <c r="W2" s="132"/>
    </row>
    <row r="3" spans="1:23" ht="20.399999999999999" thickTop="1" x14ac:dyDescent="0.5">
      <c r="B3" s="133" t="s">
        <v>14</v>
      </c>
      <c r="C3" s="134"/>
      <c r="D3" s="134"/>
      <c r="E3" s="134"/>
      <c r="F3" s="134"/>
      <c r="G3" s="134"/>
      <c r="H3" s="135">
        <v>44454</v>
      </c>
      <c r="I3" s="135"/>
      <c r="J3" s="135"/>
      <c r="K3" s="135"/>
      <c r="L3" s="135"/>
      <c r="M3" s="135"/>
      <c r="N3" s="135"/>
      <c r="O3" s="135"/>
      <c r="P3" s="135"/>
      <c r="Q3" s="135"/>
      <c r="R3" s="135"/>
      <c r="S3" s="135"/>
      <c r="T3" s="135"/>
      <c r="U3" s="135"/>
      <c r="V3" s="135"/>
      <c r="W3" s="136"/>
    </row>
    <row r="4" spans="1:23" x14ac:dyDescent="0.5">
      <c r="B4" s="137" t="s">
        <v>15</v>
      </c>
      <c r="C4" s="118"/>
      <c r="D4" s="118"/>
      <c r="E4" s="118"/>
      <c r="F4" s="118"/>
      <c r="G4" s="118"/>
      <c r="H4" s="138"/>
      <c r="I4" s="138"/>
      <c r="J4" s="138"/>
      <c r="K4" s="138"/>
      <c r="L4" s="138"/>
      <c r="M4" s="138"/>
      <c r="N4" s="138"/>
      <c r="O4" s="138"/>
      <c r="P4" s="138"/>
      <c r="Q4" s="138"/>
      <c r="R4" s="138"/>
      <c r="S4" s="138"/>
      <c r="T4" s="138"/>
      <c r="U4" s="138"/>
      <c r="V4" s="138"/>
      <c r="W4" s="139"/>
    </row>
    <row r="5" spans="1:23" x14ac:dyDescent="0.5">
      <c r="B5" s="26"/>
      <c r="C5" s="130" t="s">
        <v>16</v>
      </c>
      <c r="D5" s="118"/>
      <c r="E5" s="118"/>
      <c r="F5" s="118"/>
      <c r="G5" s="118"/>
      <c r="H5" s="73" t="s">
        <v>41</v>
      </c>
      <c r="I5" s="73"/>
      <c r="J5" s="73"/>
      <c r="K5" s="73"/>
      <c r="L5" s="73"/>
      <c r="M5" s="73"/>
      <c r="N5" s="73"/>
      <c r="O5" s="73"/>
      <c r="P5" s="73"/>
      <c r="Q5" s="73"/>
      <c r="R5" s="73"/>
      <c r="S5" s="73"/>
      <c r="T5" s="73"/>
      <c r="U5" s="73"/>
      <c r="V5" s="73"/>
      <c r="W5" s="74"/>
    </row>
    <row r="6" spans="1:23" x14ac:dyDescent="0.5">
      <c r="B6" s="26"/>
      <c r="C6" s="130" t="s">
        <v>17</v>
      </c>
      <c r="D6" s="118"/>
      <c r="E6" s="118"/>
      <c r="F6" s="118"/>
      <c r="G6" s="118"/>
      <c r="H6" s="73" t="s">
        <v>43</v>
      </c>
      <c r="I6" s="73"/>
      <c r="J6" s="73"/>
      <c r="K6" s="73"/>
      <c r="L6" s="73"/>
      <c r="M6" s="73"/>
      <c r="N6" s="73"/>
      <c r="O6" s="73"/>
      <c r="P6" s="73"/>
      <c r="Q6" s="73"/>
      <c r="R6" s="73"/>
      <c r="S6" s="73"/>
      <c r="T6" s="73"/>
      <c r="U6" s="73"/>
      <c r="V6" s="73"/>
      <c r="W6" s="74"/>
    </row>
    <row r="7" spans="1:23" x14ac:dyDescent="0.5">
      <c r="B7" s="26"/>
      <c r="C7" s="130" t="s">
        <v>18</v>
      </c>
      <c r="D7" s="118"/>
      <c r="E7" s="118"/>
      <c r="F7" s="118"/>
      <c r="G7" s="118"/>
      <c r="H7" s="73" t="s">
        <v>42</v>
      </c>
      <c r="I7" s="73"/>
      <c r="J7" s="73"/>
      <c r="K7" s="73"/>
      <c r="L7" s="73"/>
      <c r="M7" s="73"/>
      <c r="N7" s="73"/>
      <c r="O7" s="73"/>
      <c r="P7" s="73"/>
      <c r="Q7" s="73"/>
      <c r="R7" s="73"/>
      <c r="S7" s="73"/>
      <c r="T7" s="73"/>
      <c r="U7" s="73"/>
      <c r="V7" s="73"/>
      <c r="W7" s="74"/>
    </row>
    <row r="8" spans="1:23" x14ac:dyDescent="0.5">
      <c r="B8" s="27"/>
      <c r="C8" s="130" t="s">
        <v>91</v>
      </c>
      <c r="D8" s="118"/>
      <c r="E8" s="118"/>
      <c r="F8" s="118"/>
      <c r="G8" s="118"/>
      <c r="H8" s="73" t="s">
        <v>44</v>
      </c>
      <c r="I8" s="73"/>
      <c r="J8" s="73"/>
      <c r="K8" s="73"/>
      <c r="L8" s="73"/>
      <c r="M8" s="73"/>
      <c r="N8" s="73"/>
      <c r="O8" s="73"/>
      <c r="P8" s="73"/>
      <c r="Q8" s="73"/>
      <c r="R8" s="73"/>
      <c r="S8" s="73"/>
      <c r="T8" s="73"/>
      <c r="U8" s="73"/>
      <c r="V8" s="73"/>
      <c r="W8" s="74"/>
    </row>
    <row r="9" spans="1:23" x14ac:dyDescent="0.5">
      <c r="B9" s="117" t="s">
        <v>19</v>
      </c>
      <c r="C9" s="118"/>
      <c r="D9" s="118"/>
      <c r="E9" s="118"/>
      <c r="F9" s="118"/>
      <c r="G9" s="118"/>
      <c r="H9" s="140" t="s">
        <v>89</v>
      </c>
      <c r="I9" s="140"/>
      <c r="J9" s="140"/>
      <c r="K9" s="140"/>
      <c r="L9" s="140"/>
      <c r="M9" s="140"/>
      <c r="N9" s="140"/>
      <c r="O9" s="140"/>
      <c r="P9" s="140"/>
      <c r="Q9" s="140"/>
      <c r="R9" s="140"/>
      <c r="S9" s="140"/>
      <c r="T9" s="140"/>
      <c r="U9" s="140"/>
      <c r="V9" s="140"/>
      <c r="W9" s="141"/>
    </row>
    <row r="10" spans="1:23" x14ac:dyDescent="0.5">
      <c r="B10" s="117" t="s">
        <v>20</v>
      </c>
      <c r="C10" s="118"/>
      <c r="D10" s="118"/>
      <c r="E10" s="118"/>
      <c r="F10" s="118"/>
      <c r="G10" s="118"/>
      <c r="H10" s="128">
        <v>44469</v>
      </c>
      <c r="I10" s="128"/>
      <c r="J10" s="128"/>
      <c r="K10" s="128"/>
      <c r="L10" s="128"/>
      <c r="M10" s="128"/>
      <c r="N10" s="128"/>
      <c r="O10" s="128"/>
      <c r="P10" s="128"/>
      <c r="Q10" s="128"/>
      <c r="R10" s="128"/>
      <c r="S10" s="128"/>
      <c r="T10" s="128"/>
      <c r="U10" s="128"/>
      <c r="V10" s="128"/>
      <c r="W10" s="129"/>
    </row>
    <row r="11" spans="1:23" x14ac:dyDescent="0.5">
      <c r="B11" s="117" t="s">
        <v>21</v>
      </c>
      <c r="C11" s="118"/>
      <c r="D11" s="118"/>
      <c r="E11" s="118"/>
      <c r="F11" s="118"/>
      <c r="G11" s="118"/>
      <c r="H11" s="119" t="s">
        <v>47</v>
      </c>
      <c r="I11" s="73"/>
      <c r="J11" s="73"/>
      <c r="K11" s="73"/>
      <c r="L11" s="73"/>
      <c r="M11" s="73"/>
      <c r="N11" s="73"/>
      <c r="O11" s="73"/>
      <c r="P11" s="73"/>
      <c r="Q11" s="73"/>
      <c r="R11" s="73"/>
      <c r="S11" s="73"/>
      <c r="T11" s="73"/>
      <c r="U11" s="73"/>
      <c r="V11" s="73"/>
      <c r="W11" s="74"/>
    </row>
    <row r="12" spans="1:23" ht="20.399999999999999" thickBot="1" x14ac:dyDescent="0.55000000000000004">
      <c r="B12" s="120" t="s">
        <v>22</v>
      </c>
      <c r="C12" s="121"/>
      <c r="D12" s="121"/>
      <c r="E12" s="121"/>
      <c r="F12" s="121"/>
      <c r="G12" s="121"/>
      <c r="H12" s="122" t="s">
        <v>48</v>
      </c>
      <c r="I12" s="122"/>
      <c r="J12" s="122"/>
      <c r="K12" s="122"/>
      <c r="L12" s="122"/>
      <c r="M12" s="122"/>
      <c r="N12" s="122"/>
      <c r="O12" s="122"/>
      <c r="P12" s="122"/>
      <c r="Q12" s="122"/>
      <c r="R12" s="122"/>
      <c r="S12" s="122"/>
      <c r="T12" s="122"/>
      <c r="U12" s="122"/>
      <c r="V12" s="122"/>
      <c r="W12" s="123"/>
    </row>
    <row r="13" spans="1:23" ht="20.399999999999999" thickTop="1" x14ac:dyDescent="0.5"/>
    <row r="14" spans="1:23" x14ac:dyDescent="0.5">
      <c r="A14" s="124" t="s">
        <v>23</v>
      </c>
      <c r="B14" s="125"/>
      <c r="C14" s="125"/>
      <c r="D14" s="125"/>
      <c r="H14" s="126" t="s">
        <v>28</v>
      </c>
      <c r="I14" s="126"/>
      <c r="J14" s="126"/>
      <c r="K14" s="126"/>
      <c r="L14" s="126"/>
      <c r="M14" s="126"/>
      <c r="N14" s="126"/>
      <c r="O14" s="126"/>
      <c r="P14" s="126"/>
      <c r="Q14" s="126"/>
      <c r="R14" s="126"/>
      <c r="S14" s="126"/>
      <c r="T14" s="126"/>
      <c r="U14" s="126"/>
      <c r="V14" s="126"/>
      <c r="W14" s="126"/>
    </row>
    <row r="15" spans="1:23" ht="20.399999999999999" thickBot="1" x14ac:dyDescent="0.55000000000000004">
      <c r="A15" s="125"/>
      <c r="B15" s="125"/>
      <c r="C15" s="125"/>
      <c r="D15" s="125"/>
      <c r="H15" s="127"/>
      <c r="I15" s="127"/>
      <c r="J15" s="127"/>
      <c r="K15" s="127"/>
      <c r="L15" s="127"/>
      <c r="M15" s="127"/>
      <c r="N15" s="127"/>
      <c r="O15" s="127"/>
      <c r="P15" s="127"/>
      <c r="Q15" s="127"/>
      <c r="R15" s="127"/>
      <c r="S15" s="127"/>
      <c r="T15" s="127"/>
      <c r="U15" s="127"/>
      <c r="V15" s="127"/>
      <c r="W15" s="127"/>
    </row>
    <row r="16" spans="1:23" ht="20.399999999999999" thickTop="1" x14ac:dyDescent="0.5">
      <c r="B16" s="28" t="s">
        <v>27</v>
      </c>
      <c r="C16" s="29">
        <v>1</v>
      </c>
      <c r="D16" s="30"/>
      <c r="E16" s="30"/>
      <c r="F16" s="30"/>
      <c r="G16" s="30"/>
      <c r="H16" s="30"/>
      <c r="I16" s="30"/>
      <c r="J16" s="30"/>
      <c r="K16" s="30"/>
      <c r="L16" s="30"/>
      <c r="M16" s="30"/>
      <c r="N16" s="30"/>
      <c r="O16" s="30"/>
      <c r="P16" s="30"/>
      <c r="Q16" s="30"/>
      <c r="R16" s="30"/>
      <c r="S16" s="30"/>
      <c r="T16" s="30"/>
      <c r="U16" s="30"/>
      <c r="V16" s="30"/>
      <c r="W16" s="31"/>
    </row>
    <row r="17" spans="2:23" x14ac:dyDescent="0.5">
      <c r="B17" s="32"/>
      <c r="C17" s="109" t="s">
        <v>31</v>
      </c>
      <c r="D17" s="110"/>
      <c r="E17" s="110"/>
      <c r="F17" s="110"/>
      <c r="G17" s="110"/>
      <c r="H17" s="110"/>
      <c r="I17" s="115" t="s">
        <v>45</v>
      </c>
      <c r="J17" s="115"/>
      <c r="K17" s="115"/>
      <c r="L17" s="115"/>
      <c r="M17" s="115"/>
      <c r="N17" s="115"/>
      <c r="O17" s="115"/>
      <c r="P17" s="115"/>
      <c r="Q17" s="115"/>
      <c r="R17" s="115"/>
      <c r="S17" s="115"/>
      <c r="T17" s="115"/>
      <c r="U17" s="115"/>
      <c r="V17" s="115"/>
      <c r="W17" s="116"/>
    </row>
    <row r="18" spans="2:23" x14ac:dyDescent="0.5">
      <c r="B18" s="32"/>
      <c r="C18" s="109" t="s">
        <v>30</v>
      </c>
      <c r="D18" s="110"/>
      <c r="E18" s="110"/>
      <c r="F18" s="110"/>
      <c r="G18" s="110"/>
      <c r="H18" s="110"/>
      <c r="I18" s="73"/>
      <c r="J18" s="73"/>
      <c r="K18" s="73"/>
      <c r="L18" s="73"/>
      <c r="M18" s="73"/>
      <c r="N18" s="73"/>
      <c r="O18" s="73"/>
      <c r="P18" s="73"/>
      <c r="Q18" s="73"/>
      <c r="R18" s="73"/>
      <c r="S18" s="73"/>
      <c r="T18" s="73"/>
      <c r="U18" s="73"/>
      <c r="V18" s="73"/>
      <c r="W18" s="74"/>
    </row>
    <row r="19" spans="2:23" x14ac:dyDescent="0.5">
      <c r="B19" s="32"/>
      <c r="C19" s="109" t="s">
        <v>24</v>
      </c>
      <c r="D19" s="110"/>
      <c r="E19" s="110"/>
      <c r="F19" s="110"/>
      <c r="G19" s="110"/>
      <c r="H19" s="110"/>
      <c r="I19" s="73" t="s">
        <v>84</v>
      </c>
      <c r="J19" s="73"/>
      <c r="K19" s="73"/>
      <c r="L19" s="73"/>
      <c r="M19" s="73"/>
      <c r="N19" s="73"/>
      <c r="O19" s="73"/>
      <c r="P19" s="73"/>
      <c r="Q19" s="73"/>
      <c r="R19" s="73"/>
      <c r="S19" s="73"/>
      <c r="T19" s="73"/>
      <c r="U19" s="73"/>
      <c r="V19" s="73"/>
      <c r="W19" s="74"/>
    </row>
    <row r="20" spans="2:23" x14ac:dyDescent="0.5">
      <c r="B20" s="32"/>
      <c r="C20" s="109" t="s">
        <v>25</v>
      </c>
      <c r="D20" s="110"/>
      <c r="E20" s="110"/>
      <c r="F20" s="110"/>
      <c r="G20" s="110"/>
      <c r="H20" s="110"/>
      <c r="I20" s="73" t="str">
        <f>IF(ISBLANK($I19),"（型番を選択すると自動入力されます）",VLOOKUP($I19,データ!$A$2:$B$37,2,FALSE))</f>
        <v>iStorage V300ディスクアレイ（2.5型） 非暗号化モデル</v>
      </c>
      <c r="J20" s="73"/>
      <c r="K20" s="73"/>
      <c r="L20" s="73"/>
      <c r="M20" s="73"/>
      <c r="N20" s="73"/>
      <c r="O20" s="73"/>
      <c r="P20" s="73"/>
      <c r="Q20" s="73"/>
      <c r="R20" s="73"/>
      <c r="S20" s="73"/>
      <c r="T20" s="73"/>
      <c r="U20" s="73"/>
      <c r="V20" s="73"/>
      <c r="W20" s="74"/>
    </row>
    <row r="21" spans="2:23" ht="20.399999999999999" thickBot="1" x14ac:dyDescent="0.55000000000000004">
      <c r="B21" s="33"/>
      <c r="C21" s="111" t="s">
        <v>26</v>
      </c>
      <c r="D21" s="112"/>
      <c r="E21" s="112"/>
      <c r="F21" s="112"/>
      <c r="G21" s="112"/>
      <c r="H21" s="112"/>
      <c r="I21" s="113" t="s">
        <v>90</v>
      </c>
      <c r="J21" s="113"/>
      <c r="K21" s="113"/>
      <c r="L21" s="113"/>
      <c r="M21" s="113"/>
      <c r="N21" s="113"/>
      <c r="O21" s="113"/>
      <c r="P21" s="113"/>
      <c r="Q21" s="113"/>
      <c r="R21" s="113"/>
      <c r="S21" s="113"/>
      <c r="T21" s="113"/>
      <c r="U21" s="113"/>
      <c r="V21" s="113"/>
      <c r="W21" s="114"/>
    </row>
    <row r="22" spans="2:23" ht="21" thickTop="1" thickBot="1" x14ac:dyDescent="0.55000000000000004"/>
    <row r="23" spans="2:23" ht="20.399999999999999" thickTop="1" x14ac:dyDescent="0.5">
      <c r="B23" s="28" t="s">
        <v>27</v>
      </c>
      <c r="C23" s="29">
        <f>C16+1</f>
        <v>2</v>
      </c>
      <c r="D23" s="30"/>
      <c r="E23" s="30" t="s">
        <v>92</v>
      </c>
      <c r="F23" s="30"/>
      <c r="G23" s="30"/>
      <c r="H23" s="30"/>
      <c r="I23" s="30"/>
      <c r="J23" s="30"/>
      <c r="K23" s="30"/>
      <c r="L23" s="30"/>
      <c r="M23" s="30"/>
      <c r="N23" s="30"/>
      <c r="O23" s="30"/>
      <c r="P23" s="30"/>
      <c r="Q23" s="30"/>
      <c r="R23" s="30"/>
      <c r="S23" s="30"/>
      <c r="T23" s="34"/>
      <c r="U23" s="30" t="s">
        <v>29</v>
      </c>
      <c r="V23" s="30"/>
      <c r="W23" s="31"/>
    </row>
    <row r="24" spans="2:23" x14ac:dyDescent="0.5">
      <c r="B24" s="32"/>
      <c r="C24" s="109" t="str">
        <f>$C$17</f>
        <v>装置製番　※数字8桁</v>
      </c>
      <c r="D24" s="110"/>
      <c r="E24" s="110"/>
      <c r="F24" s="110"/>
      <c r="G24" s="110"/>
      <c r="H24" s="110"/>
      <c r="I24" s="115" t="s">
        <v>96</v>
      </c>
      <c r="J24" s="115"/>
      <c r="K24" s="115"/>
      <c r="L24" s="115"/>
      <c r="M24" s="115"/>
      <c r="N24" s="115"/>
      <c r="O24" s="115"/>
      <c r="P24" s="115"/>
      <c r="Q24" s="115"/>
      <c r="R24" s="115"/>
      <c r="S24" s="115"/>
      <c r="T24" s="115"/>
      <c r="U24" s="115"/>
      <c r="V24" s="115"/>
      <c r="W24" s="116"/>
    </row>
    <row r="25" spans="2:23" x14ac:dyDescent="0.5">
      <c r="B25" s="32"/>
      <c r="C25" s="109" t="str">
        <f>$C$18</f>
        <v>装置製番（交換後）</v>
      </c>
      <c r="D25" s="110"/>
      <c r="E25" s="110"/>
      <c r="F25" s="110"/>
      <c r="G25" s="110"/>
      <c r="H25" s="110"/>
      <c r="I25" s="115" t="str">
        <f ca="1">IF(ISNUMBER($T23),INDIRECT("I"&amp;(18+($T23-1)*7)),"")</f>
        <v/>
      </c>
      <c r="J25" s="115"/>
      <c r="K25" s="115"/>
      <c r="L25" s="115"/>
      <c r="M25" s="115"/>
      <c r="N25" s="115"/>
      <c r="O25" s="115"/>
      <c r="P25" s="115"/>
      <c r="Q25" s="115"/>
      <c r="R25" s="115"/>
      <c r="S25" s="115"/>
      <c r="T25" s="115"/>
      <c r="U25" s="115"/>
      <c r="V25" s="115"/>
      <c r="W25" s="116"/>
    </row>
    <row r="26" spans="2:23" x14ac:dyDescent="0.5">
      <c r="B26" s="32"/>
      <c r="C26" s="109" t="str">
        <f>$C$19</f>
        <v>型番</v>
      </c>
      <c r="D26" s="110"/>
      <c r="E26" s="110"/>
      <c r="F26" s="110"/>
      <c r="G26" s="110"/>
      <c r="H26" s="110"/>
      <c r="I26" s="73" t="s">
        <v>79</v>
      </c>
      <c r="J26" s="73"/>
      <c r="K26" s="73"/>
      <c r="L26" s="73"/>
      <c r="M26" s="73"/>
      <c r="N26" s="73"/>
      <c r="O26" s="73"/>
      <c r="P26" s="73"/>
      <c r="Q26" s="73"/>
      <c r="R26" s="73"/>
      <c r="S26" s="73"/>
      <c r="T26" s="73"/>
      <c r="U26" s="73"/>
      <c r="V26" s="73"/>
      <c r="W26" s="74"/>
    </row>
    <row r="27" spans="2:23" x14ac:dyDescent="0.5">
      <c r="B27" s="32"/>
      <c r="C27" s="109" t="str">
        <f>$C$20</f>
        <v>製品名</v>
      </c>
      <c r="D27" s="110"/>
      <c r="E27" s="110"/>
      <c r="F27" s="110"/>
      <c r="G27" s="110"/>
      <c r="H27" s="110"/>
      <c r="I27" s="73" t="str">
        <f>IF(ISBLANK($I26),"（型番を選択すると自動入力されます）",VLOOKUP($I26,データ!$A$2:$B$37,2,FALSE))</f>
        <v>iStorage V100ディスクアレイ（2.5型）非 暗号化モデル</v>
      </c>
      <c r="J27" s="73"/>
      <c r="K27" s="73"/>
      <c r="L27" s="73"/>
      <c r="M27" s="73"/>
      <c r="N27" s="73"/>
      <c r="O27" s="73"/>
      <c r="P27" s="73"/>
      <c r="Q27" s="73"/>
      <c r="R27" s="73"/>
      <c r="S27" s="73"/>
      <c r="T27" s="73"/>
      <c r="U27" s="73"/>
      <c r="V27" s="73"/>
      <c r="W27" s="74"/>
    </row>
    <row r="28" spans="2:23" ht="20.399999999999999" thickBot="1" x14ac:dyDescent="0.55000000000000004">
      <c r="B28" s="33"/>
      <c r="C28" s="111" t="str">
        <f>$C$21</f>
        <v>受注番号</v>
      </c>
      <c r="D28" s="112"/>
      <c r="E28" s="112"/>
      <c r="F28" s="112"/>
      <c r="G28" s="112"/>
      <c r="H28" s="112"/>
      <c r="I28" s="113" t="s">
        <v>95</v>
      </c>
      <c r="J28" s="113"/>
      <c r="K28" s="113"/>
      <c r="L28" s="113"/>
      <c r="M28" s="113"/>
      <c r="N28" s="113"/>
      <c r="O28" s="113"/>
      <c r="P28" s="113"/>
      <c r="Q28" s="113"/>
      <c r="R28" s="113"/>
      <c r="S28" s="113"/>
      <c r="T28" s="113"/>
      <c r="U28" s="113"/>
      <c r="V28" s="113"/>
      <c r="W28" s="114"/>
    </row>
    <row r="29" spans="2:23" ht="21" thickTop="1" thickBot="1" x14ac:dyDescent="0.55000000000000004"/>
    <row r="30" spans="2:23" ht="20.399999999999999" thickTop="1" x14ac:dyDescent="0.5">
      <c r="B30" s="28" t="s">
        <v>27</v>
      </c>
      <c r="C30" s="29">
        <f>C23+1</f>
        <v>3</v>
      </c>
      <c r="D30" s="30"/>
      <c r="E30" s="30" t="str">
        <f>$E$23</f>
        <v>（選択した項番に記入済みの装置製番/受注番号を自動反映します。［項番：</v>
      </c>
      <c r="F30" s="30"/>
      <c r="G30" s="30"/>
      <c r="H30" s="30"/>
      <c r="I30" s="30"/>
      <c r="J30" s="30"/>
      <c r="K30" s="30"/>
      <c r="L30" s="30"/>
      <c r="M30" s="30"/>
      <c r="N30" s="30"/>
      <c r="O30" s="30"/>
      <c r="P30" s="30"/>
      <c r="Q30" s="30"/>
      <c r="R30" s="30"/>
      <c r="S30" s="30"/>
      <c r="T30" s="34"/>
      <c r="U30" s="30" t="s">
        <v>29</v>
      </c>
      <c r="V30" s="30"/>
      <c r="W30" s="31"/>
    </row>
    <row r="31" spans="2:23" x14ac:dyDescent="0.5">
      <c r="B31" s="32"/>
      <c r="C31" s="109" t="str">
        <f>$C$17</f>
        <v>装置製番　※数字8桁</v>
      </c>
      <c r="D31" s="110"/>
      <c r="E31" s="110"/>
      <c r="F31" s="110"/>
      <c r="G31" s="110"/>
      <c r="H31" s="110"/>
      <c r="I31" s="73" t="str">
        <f ca="1">IF(ISNUMBER($T30),INDIRECT("I"&amp;(17+($T30-1)*7)),"")</f>
        <v/>
      </c>
      <c r="J31" s="73"/>
      <c r="K31" s="73"/>
      <c r="L31" s="73"/>
      <c r="M31" s="73"/>
      <c r="N31" s="73"/>
      <c r="O31" s="73"/>
      <c r="P31" s="73"/>
      <c r="Q31" s="73"/>
      <c r="R31" s="73"/>
      <c r="S31" s="73"/>
      <c r="T31" s="73"/>
      <c r="U31" s="73"/>
      <c r="V31" s="73"/>
      <c r="W31" s="74"/>
    </row>
    <row r="32" spans="2:23" x14ac:dyDescent="0.5">
      <c r="B32" s="32"/>
      <c r="C32" s="109" t="str">
        <f>$C$18</f>
        <v>装置製番（交換後）</v>
      </c>
      <c r="D32" s="110"/>
      <c r="E32" s="110"/>
      <c r="F32" s="110"/>
      <c r="G32" s="110"/>
      <c r="H32" s="110"/>
      <c r="I32" s="115" t="str">
        <f ca="1">IF(ISNUMBER($T30),INDIRECT("I"&amp;(18+($T30-1)*7)),"")</f>
        <v/>
      </c>
      <c r="J32" s="115"/>
      <c r="K32" s="115"/>
      <c r="L32" s="115"/>
      <c r="M32" s="115"/>
      <c r="N32" s="115"/>
      <c r="O32" s="115"/>
      <c r="P32" s="115"/>
      <c r="Q32" s="115"/>
      <c r="R32" s="115"/>
      <c r="S32" s="115"/>
      <c r="T32" s="115"/>
      <c r="U32" s="115"/>
      <c r="V32" s="115"/>
      <c r="W32" s="116"/>
    </row>
    <row r="33" spans="2:23" x14ac:dyDescent="0.5">
      <c r="B33" s="32"/>
      <c r="C33" s="109" t="str">
        <f>$C$19</f>
        <v>型番</v>
      </c>
      <c r="D33" s="110"/>
      <c r="E33" s="110"/>
      <c r="F33" s="110"/>
      <c r="G33" s="110"/>
      <c r="H33" s="110"/>
      <c r="I33" s="73"/>
      <c r="J33" s="73"/>
      <c r="K33" s="73"/>
      <c r="L33" s="73"/>
      <c r="M33" s="73"/>
      <c r="N33" s="73"/>
      <c r="O33" s="73"/>
      <c r="P33" s="73"/>
      <c r="Q33" s="73"/>
      <c r="R33" s="73"/>
      <c r="S33" s="73"/>
      <c r="T33" s="73"/>
      <c r="U33" s="73"/>
      <c r="V33" s="73"/>
      <c r="W33" s="74"/>
    </row>
    <row r="34" spans="2:23" x14ac:dyDescent="0.5">
      <c r="B34" s="32"/>
      <c r="C34" s="109" t="str">
        <f>$C$20</f>
        <v>製品名</v>
      </c>
      <c r="D34" s="110"/>
      <c r="E34" s="110"/>
      <c r="F34" s="110"/>
      <c r="G34" s="110"/>
      <c r="H34" s="110"/>
      <c r="I34" s="73" t="str">
        <f>IF(ISBLANK($I33),"（型番を選択すると自動入力されます）",VLOOKUP($I33,データ!$A$2:$B$37,2,FALSE))</f>
        <v>（型番を選択すると自動入力されます）</v>
      </c>
      <c r="J34" s="73"/>
      <c r="K34" s="73"/>
      <c r="L34" s="73"/>
      <c r="M34" s="73"/>
      <c r="N34" s="73"/>
      <c r="O34" s="73"/>
      <c r="P34" s="73"/>
      <c r="Q34" s="73"/>
      <c r="R34" s="73"/>
      <c r="S34" s="73"/>
      <c r="T34" s="73"/>
      <c r="U34" s="73"/>
      <c r="V34" s="73"/>
      <c r="W34" s="74"/>
    </row>
    <row r="35" spans="2:23" ht="20.399999999999999" thickBot="1" x14ac:dyDescent="0.55000000000000004">
      <c r="B35" s="33"/>
      <c r="C35" s="111" t="str">
        <f>$C$21</f>
        <v>受注番号</v>
      </c>
      <c r="D35" s="112"/>
      <c r="E35" s="112"/>
      <c r="F35" s="112"/>
      <c r="G35" s="112"/>
      <c r="H35" s="112"/>
      <c r="I35" s="113" t="str">
        <f ca="1">IF(ISNUMBER($T30),INDIRECT("I"&amp;(21+($T30-1)*7)),"")</f>
        <v/>
      </c>
      <c r="J35" s="113"/>
      <c r="K35" s="113"/>
      <c r="L35" s="113"/>
      <c r="M35" s="113"/>
      <c r="N35" s="113"/>
      <c r="O35" s="113"/>
      <c r="P35" s="113"/>
      <c r="Q35" s="113"/>
      <c r="R35" s="113"/>
      <c r="S35" s="113"/>
      <c r="T35" s="113"/>
      <c r="U35" s="113"/>
      <c r="V35" s="113"/>
      <c r="W35" s="114"/>
    </row>
    <row r="36" spans="2:23" ht="21" thickTop="1" thickBot="1" x14ac:dyDescent="0.55000000000000004"/>
    <row r="37" spans="2:23" ht="20.399999999999999" thickTop="1" x14ac:dyDescent="0.5">
      <c r="B37" s="28" t="s">
        <v>27</v>
      </c>
      <c r="C37" s="29">
        <f>C30+1</f>
        <v>4</v>
      </c>
      <c r="D37" s="30"/>
      <c r="E37" s="30" t="str">
        <f>$E$23</f>
        <v>（選択した項番に記入済みの装置製番/受注番号を自動反映します。［項番：</v>
      </c>
      <c r="F37" s="30"/>
      <c r="G37" s="30"/>
      <c r="H37" s="30"/>
      <c r="I37" s="30"/>
      <c r="J37" s="30"/>
      <c r="K37" s="30"/>
      <c r="L37" s="30"/>
      <c r="M37" s="30"/>
      <c r="N37" s="30"/>
      <c r="O37" s="30"/>
      <c r="P37" s="30"/>
      <c r="Q37" s="30"/>
      <c r="R37" s="30"/>
      <c r="S37" s="30"/>
      <c r="T37" s="34"/>
      <c r="U37" s="30" t="s">
        <v>29</v>
      </c>
      <c r="V37" s="30"/>
      <c r="W37" s="31"/>
    </row>
    <row r="38" spans="2:23" x14ac:dyDescent="0.5">
      <c r="B38" s="32"/>
      <c r="C38" s="109" t="str">
        <f>$C$17</f>
        <v>装置製番　※数字8桁</v>
      </c>
      <c r="D38" s="110"/>
      <c r="E38" s="110"/>
      <c r="F38" s="110"/>
      <c r="G38" s="110"/>
      <c r="H38" s="110"/>
      <c r="I38" s="73" t="str">
        <f ca="1">IF(ISNUMBER($T37),INDIRECT("I"&amp;(17+($T37-1)*7)),"")</f>
        <v/>
      </c>
      <c r="J38" s="73"/>
      <c r="K38" s="73"/>
      <c r="L38" s="73"/>
      <c r="M38" s="73"/>
      <c r="N38" s="73"/>
      <c r="O38" s="73"/>
      <c r="P38" s="73"/>
      <c r="Q38" s="73"/>
      <c r="R38" s="73"/>
      <c r="S38" s="73"/>
      <c r="T38" s="73"/>
      <c r="U38" s="73"/>
      <c r="V38" s="73"/>
      <c r="W38" s="74"/>
    </row>
    <row r="39" spans="2:23" x14ac:dyDescent="0.5">
      <c r="B39" s="32"/>
      <c r="C39" s="109" t="str">
        <f>$C$18</f>
        <v>装置製番（交換後）</v>
      </c>
      <c r="D39" s="110"/>
      <c r="E39" s="110"/>
      <c r="F39" s="110"/>
      <c r="G39" s="110"/>
      <c r="H39" s="110"/>
      <c r="I39" s="115" t="str">
        <f ca="1">IF(ISNUMBER($T37),INDIRECT("I"&amp;(18+($T37-1)*7)),"")</f>
        <v/>
      </c>
      <c r="J39" s="115"/>
      <c r="K39" s="115"/>
      <c r="L39" s="115"/>
      <c r="M39" s="115"/>
      <c r="N39" s="115"/>
      <c r="O39" s="115"/>
      <c r="P39" s="115"/>
      <c r="Q39" s="115"/>
      <c r="R39" s="115"/>
      <c r="S39" s="115"/>
      <c r="T39" s="115"/>
      <c r="U39" s="115"/>
      <c r="V39" s="115"/>
      <c r="W39" s="116"/>
    </row>
    <row r="40" spans="2:23" x14ac:dyDescent="0.5">
      <c r="B40" s="32"/>
      <c r="C40" s="109" t="str">
        <f>$C$19</f>
        <v>型番</v>
      </c>
      <c r="D40" s="110"/>
      <c r="E40" s="110"/>
      <c r="F40" s="110"/>
      <c r="G40" s="110"/>
      <c r="H40" s="110"/>
      <c r="I40" s="73"/>
      <c r="J40" s="73"/>
      <c r="K40" s="73"/>
      <c r="L40" s="73"/>
      <c r="M40" s="73"/>
      <c r="N40" s="73"/>
      <c r="O40" s="73"/>
      <c r="P40" s="73"/>
      <c r="Q40" s="73"/>
      <c r="R40" s="73"/>
      <c r="S40" s="73"/>
      <c r="T40" s="73"/>
      <c r="U40" s="73"/>
      <c r="V40" s="73"/>
      <c r="W40" s="74"/>
    </row>
    <row r="41" spans="2:23" x14ac:dyDescent="0.5">
      <c r="B41" s="32"/>
      <c r="C41" s="109" t="str">
        <f>$C$20</f>
        <v>製品名</v>
      </c>
      <c r="D41" s="110"/>
      <c r="E41" s="110"/>
      <c r="F41" s="110"/>
      <c r="G41" s="110"/>
      <c r="H41" s="110"/>
      <c r="I41" s="73" t="str">
        <f>IF(ISBLANK($I40),"（型番を選択すると自動入力されます）",VLOOKUP($I40,データ!$A$2:$B$37,2,FALSE))</f>
        <v>（型番を選択すると自動入力されます）</v>
      </c>
      <c r="J41" s="73"/>
      <c r="K41" s="73"/>
      <c r="L41" s="73"/>
      <c r="M41" s="73"/>
      <c r="N41" s="73"/>
      <c r="O41" s="73"/>
      <c r="P41" s="73"/>
      <c r="Q41" s="73"/>
      <c r="R41" s="73"/>
      <c r="S41" s="73"/>
      <c r="T41" s="73"/>
      <c r="U41" s="73"/>
      <c r="V41" s="73"/>
      <c r="W41" s="74"/>
    </row>
    <row r="42" spans="2:23" ht="20.399999999999999" thickBot="1" x14ac:dyDescent="0.55000000000000004">
      <c r="B42" s="33"/>
      <c r="C42" s="111" t="str">
        <f>$C$21</f>
        <v>受注番号</v>
      </c>
      <c r="D42" s="112"/>
      <c r="E42" s="112"/>
      <c r="F42" s="112"/>
      <c r="G42" s="112"/>
      <c r="H42" s="112"/>
      <c r="I42" s="113" t="str">
        <f ca="1">IF(ISNUMBER($T37),INDIRECT("I"&amp;(21+($T37-1)*7)),"")</f>
        <v/>
      </c>
      <c r="J42" s="113"/>
      <c r="K42" s="113"/>
      <c r="L42" s="113"/>
      <c r="M42" s="113"/>
      <c r="N42" s="113"/>
      <c r="O42" s="113"/>
      <c r="P42" s="113"/>
      <c r="Q42" s="113"/>
      <c r="R42" s="113"/>
      <c r="S42" s="113"/>
      <c r="T42" s="113"/>
      <c r="U42" s="113"/>
      <c r="V42" s="113"/>
      <c r="W42" s="114"/>
    </row>
    <row r="43" spans="2:23" ht="21" thickTop="1" thickBot="1" x14ac:dyDescent="0.55000000000000004"/>
    <row r="44" spans="2:23" ht="20.399999999999999" thickTop="1" x14ac:dyDescent="0.5">
      <c r="B44" s="28" t="s">
        <v>27</v>
      </c>
      <c r="C44" s="29">
        <f>C37+1</f>
        <v>5</v>
      </c>
      <c r="D44" s="30"/>
      <c r="E44" s="30" t="str">
        <f>$E$23</f>
        <v>（選択した項番に記入済みの装置製番/受注番号を自動反映します。［項番：</v>
      </c>
      <c r="F44" s="30"/>
      <c r="G44" s="30"/>
      <c r="H44" s="30"/>
      <c r="I44" s="30"/>
      <c r="J44" s="30"/>
      <c r="K44" s="30"/>
      <c r="L44" s="30"/>
      <c r="M44" s="30"/>
      <c r="N44" s="30"/>
      <c r="O44" s="30"/>
      <c r="P44" s="30"/>
      <c r="Q44" s="30"/>
      <c r="R44" s="30"/>
      <c r="S44" s="30"/>
      <c r="T44" s="34"/>
      <c r="U44" s="30" t="s">
        <v>29</v>
      </c>
      <c r="V44" s="30"/>
      <c r="W44" s="31"/>
    </row>
    <row r="45" spans="2:23" x14ac:dyDescent="0.5">
      <c r="B45" s="32"/>
      <c r="C45" s="109" t="str">
        <f>$C$17</f>
        <v>装置製番　※数字8桁</v>
      </c>
      <c r="D45" s="110"/>
      <c r="E45" s="110"/>
      <c r="F45" s="110"/>
      <c r="G45" s="110"/>
      <c r="H45" s="110"/>
      <c r="I45" s="115" t="str">
        <f ca="1">IF(ISNUMBER($T44),INDIRECT("I"&amp;(17+($T44-1)*7)),"")</f>
        <v/>
      </c>
      <c r="J45" s="115"/>
      <c r="K45" s="115"/>
      <c r="L45" s="115"/>
      <c r="M45" s="115"/>
      <c r="N45" s="115"/>
      <c r="O45" s="115"/>
      <c r="P45" s="115"/>
      <c r="Q45" s="115"/>
      <c r="R45" s="115"/>
      <c r="S45" s="115"/>
      <c r="T45" s="115"/>
      <c r="U45" s="115"/>
      <c r="V45" s="115"/>
      <c r="W45" s="116"/>
    </row>
    <row r="46" spans="2:23" x14ac:dyDescent="0.5">
      <c r="B46" s="32"/>
      <c r="C46" s="109" t="str">
        <f>$C$18</f>
        <v>装置製番（交換後）</v>
      </c>
      <c r="D46" s="110"/>
      <c r="E46" s="110"/>
      <c r="F46" s="110"/>
      <c r="G46" s="110"/>
      <c r="H46" s="110"/>
      <c r="I46" s="115" t="str">
        <f ca="1">IF(ISNUMBER($T44),INDIRECT("I"&amp;(18+($T44-1)*7)),"")</f>
        <v/>
      </c>
      <c r="J46" s="115"/>
      <c r="K46" s="115"/>
      <c r="L46" s="115"/>
      <c r="M46" s="115"/>
      <c r="N46" s="115"/>
      <c r="O46" s="115"/>
      <c r="P46" s="115"/>
      <c r="Q46" s="115"/>
      <c r="R46" s="115"/>
      <c r="S46" s="115"/>
      <c r="T46" s="115"/>
      <c r="U46" s="115"/>
      <c r="V46" s="115"/>
      <c r="W46" s="116"/>
    </row>
    <row r="47" spans="2:23" x14ac:dyDescent="0.5">
      <c r="B47" s="32"/>
      <c r="C47" s="109" t="str">
        <f>$C$19</f>
        <v>型番</v>
      </c>
      <c r="D47" s="110"/>
      <c r="E47" s="110"/>
      <c r="F47" s="110"/>
      <c r="G47" s="110"/>
      <c r="H47" s="110"/>
      <c r="I47" s="73"/>
      <c r="J47" s="73"/>
      <c r="K47" s="73"/>
      <c r="L47" s="73"/>
      <c r="M47" s="73"/>
      <c r="N47" s="73"/>
      <c r="O47" s="73"/>
      <c r="P47" s="73"/>
      <c r="Q47" s="73"/>
      <c r="R47" s="73"/>
      <c r="S47" s="73"/>
      <c r="T47" s="73"/>
      <c r="U47" s="73"/>
      <c r="V47" s="73"/>
      <c r="W47" s="74"/>
    </row>
    <row r="48" spans="2:23" x14ac:dyDescent="0.5">
      <c r="B48" s="32"/>
      <c r="C48" s="109" t="str">
        <f>$C$20</f>
        <v>製品名</v>
      </c>
      <c r="D48" s="110"/>
      <c r="E48" s="110"/>
      <c r="F48" s="110"/>
      <c r="G48" s="110"/>
      <c r="H48" s="110"/>
      <c r="I48" s="73" t="str">
        <f>IF(ISBLANK($I47),"（型番を選択すると自動入力されます）",VLOOKUP($I47,データ!$A$2:$B$37,2,FALSE))</f>
        <v>（型番を選択すると自動入力されます）</v>
      </c>
      <c r="J48" s="73"/>
      <c r="K48" s="73"/>
      <c r="L48" s="73"/>
      <c r="M48" s="73"/>
      <c r="N48" s="73"/>
      <c r="O48" s="73"/>
      <c r="P48" s="73"/>
      <c r="Q48" s="73"/>
      <c r="R48" s="73"/>
      <c r="S48" s="73"/>
      <c r="T48" s="73"/>
      <c r="U48" s="73"/>
      <c r="V48" s="73"/>
      <c r="W48" s="74"/>
    </row>
    <row r="49" spans="2:23" ht="20.399999999999999" thickBot="1" x14ac:dyDescent="0.55000000000000004">
      <c r="B49" s="33"/>
      <c r="C49" s="111" t="str">
        <f>$C$21</f>
        <v>受注番号</v>
      </c>
      <c r="D49" s="112"/>
      <c r="E49" s="112"/>
      <c r="F49" s="112"/>
      <c r="G49" s="112"/>
      <c r="H49" s="112"/>
      <c r="I49" s="113" t="str">
        <f ca="1">IF(ISNUMBER($T44),INDIRECT("I"&amp;(21+($T44-1)*7)),"")</f>
        <v/>
      </c>
      <c r="J49" s="113"/>
      <c r="K49" s="113"/>
      <c r="L49" s="113"/>
      <c r="M49" s="113"/>
      <c r="N49" s="113"/>
      <c r="O49" s="113"/>
      <c r="P49" s="113"/>
      <c r="Q49" s="113"/>
      <c r="R49" s="113"/>
      <c r="S49" s="113"/>
      <c r="T49" s="113"/>
      <c r="U49" s="113"/>
      <c r="V49" s="113"/>
      <c r="W49" s="114"/>
    </row>
    <row r="50" spans="2:23" ht="21" thickTop="1" thickBot="1" x14ac:dyDescent="0.55000000000000004"/>
    <row r="51" spans="2:23" ht="20.399999999999999" thickTop="1" x14ac:dyDescent="0.5">
      <c r="B51" s="28" t="s">
        <v>27</v>
      </c>
      <c r="C51" s="29">
        <f>C44+1</f>
        <v>6</v>
      </c>
      <c r="D51" s="30"/>
      <c r="E51" s="30" t="str">
        <f>$E$23</f>
        <v>（選択した項番に記入済みの装置製番/受注番号を自動反映します。［項番：</v>
      </c>
      <c r="F51" s="30"/>
      <c r="G51" s="30"/>
      <c r="H51" s="30"/>
      <c r="I51" s="30"/>
      <c r="J51" s="30"/>
      <c r="K51" s="30"/>
      <c r="L51" s="30"/>
      <c r="M51" s="30"/>
      <c r="N51" s="30"/>
      <c r="O51" s="30"/>
      <c r="P51" s="30"/>
      <c r="Q51" s="30"/>
      <c r="R51" s="30"/>
      <c r="S51" s="30"/>
      <c r="T51" s="34"/>
      <c r="U51" s="30" t="s">
        <v>29</v>
      </c>
      <c r="V51" s="30"/>
      <c r="W51" s="31"/>
    </row>
    <row r="52" spans="2:23" x14ac:dyDescent="0.5">
      <c r="B52" s="32"/>
      <c r="C52" s="109" t="str">
        <f>$C$17</f>
        <v>装置製番　※数字8桁</v>
      </c>
      <c r="D52" s="110"/>
      <c r="E52" s="110"/>
      <c r="F52" s="110"/>
      <c r="G52" s="110"/>
      <c r="H52" s="110"/>
      <c r="I52" s="115" t="str">
        <f ca="1">IF(ISNUMBER($T51),INDIRECT("I"&amp;(17+($T51-1)*7)),"")</f>
        <v/>
      </c>
      <c r="J52" s="115"/>
      <c r="K52" s="115"/>
      <c r="L52" s="115"/>
      <c r="M52" s="115"/>
      <c r="N52" s="115"/>
      <c r="O52" s="115"/>
      <c r="P52" s="115"/>
      <c r="Q52" s="115"/>
      <c r="R52" s="115"/>
      <c r="S52" s="115"/>
      <c r="T52" s="115"/>
      <c r="U52" s="115"/>
      <c r="V52" s="115"/>
      <c r="W52" s="116"/>
    </row>
    <row r="53" spans="2:23" x14ac:dyDescent="0.5">
      <c r="B53" s="32"/>
      <c r="C53" s="109" t="str">
        <f>$C$18</f>
        <v>装置製番（交換後）</v>
      </c>
      <c r="D53" s="110"/>
      <c r="E53" s="110"/>
      <c r="F53" s="110"/>
      <c r="G53" s="110"/>
      <c r="H53" s="110"/>
      <c r="I53" s="115" t="str">
        <f ca="1">IF(ISNUMBER($T51),INDIRECT("I"&amp;(18+($T51-1)*7)),"")</f>
        <v/>
      </c>
      <c r="J53" s="115"/>
      <c r="K53" s="115"/>
      <c r="L53" s="115"/>
      <c r="M53" s="115"/>
      <c r="N53" s="115"/>
      <c r="O53" s="115"/>
      <c r="P53" s="115"/>
      <c r="Q53" s="115"/>
      <c r="R53" s="115"/>
      <c r="S53" s="115"/>
      <c r="T53" s="115"/>
      <c r="U53" s="115"/>
      <c r="V53" s="115"/>
      <c r="W53" s="116"/>
    </row>
    <row r="54" spans="2:23" x14ac:dyDescent="0.5">
      <c r="B54" s="32"/>
      <c r="C54" s="109" t="str">
        <f>$C$19</f>
        <v>型番</v>
      </c>
      <c r="D54" s="110"/>
      <c r="E54" s="110"/>
      <c r="F54" s="110"/>
      <c r="G54" s="110"/>
      <c r="H54" s="110"/>
      <c r="I54" s="73"/>
      <c r="J54" s="73"/>
      <c r="K54" s="73"/>
      <c r="L54" s="73"/>
      <c r="M54" s="73"/>
      <c r="N54" s="73"/>
      <c r="O54" s="73"/>
      <c r="P54" s="73"/>
      <c r="Q54" s="73"/>
      <c r="R54" s="73"/>
      <c r="S54" s="73"/>
      <c r="T54" s="73"/>
      <c r="U54" s="73"/>
      <c r="V54" s="73"/>
      <c r="W54" s="74"/>
    </row>
    <row r="55" spans="2:23" x14ac:dyDescent="0.5">
      <c r="B55" s="32"/>
      <c r="C55" s="109" t="str">
        <f>$C$20</f>
        <v>製品名</v>
      </c>
      <c r="D55" s="110"/>
      <c r="E55" s="110"/>
      <c r="F55" s="110"/>
      <c r="G55" s="110"/>
      <c r="H55" s="110"/>
      <c r="I55" s="73" t="str">
        <f>IF(ISBLANK($I54),"（型番を選択すると自動入力されます）",VLOOKUP($I54,データ!$A$2:$B$37,2,FALSE))</f>
        <v>（型番を選択すると自動入力されます）</v>
      </c>
      <c r="J55" s="73"/>
      <c r="K55" s="73"/>
      <c r="L55" s="73"/>
      <c r="M55" s="73"/>
      <c r="N55" s="73"/>
      <c r="O55" s="73"/>
      <c r="P55" s="73"/>
      <c r="Q55" s="73"/>
      <c r="R55" s="73"/>
      <c r="S55" s="73"/>
      <c r="T55" s="73"/>
      <c r="U55" s="73"/>
      <c r="V55" s="73"/>
      <c r="W55" s="74"/>
    </row>
    <row r="56" spans="2:23" ht="20.399999999999999" thickBot="1" x14ac:dyDescent="0.55000000000000004">
      <c r="B56" s="33"/>
      <c r="C56" s="111" t="str">
        <f>$C$21</f>
        <v>受注番号</v>
      </c>
      <c r="D56" s="112"/>
      <c r="E56" s="112"/>
      <c r="F56" s="112"/>
      <c r="G56" s="112"/>
      <c r="H56" s="112"/>
      <c r="I56" s="113" t="str">
        <f ca="1">IF(ISNUMBER($T51),INDIRECT("I"&amp;(21+($T51-1)*7)),"")</f>
        <v/>
      </c>
      <c r="J56" s="113"/>
      <c r="K56" s="113"/>
      <c r="L56" s="113"/>
      <c r="M56" s="113"/>
      <c r="N56" s="113"/>
      <c r="O56" s="113"/>
      <c r="P56" s="113"/>
      <c r="Q56" s="113"/>
      <c r="R56" s="113"/>
      <c r="S56" s="113"/>
      <c r="T56" s="113"/>
      <c r="U56" s="113"/>
      <c r="V56" s="113"/>
      <c r="W56" s="114"/>
    </row>
    <row r="57" spans="2:23" ht="21" thickTop="1" thickBot="1" x14ac:dyDescent="0.55000000000000004"/>
    <row r="58" spans="2:23" ht="20.399999999999999" thickTop="1" x14ac:dyDescent="0.5">
      <c r="B58" s="28" t="s">
        <v>27</v>
      </c>
      <c r="C58" s="29">
        <f>C51+1</f>
        <v>7</v>
      </c>
      <c r="D58" s="30"/>
      <c r="E58" s="30" t="str">
        <f>$E$23</f>
        <v>（選択した項番に記入済みの装置製番/受注番号を自動反映します。［項番：</v>
      </c>
      <c r="F58" s="30"/>
      <c r="G58" s="30"/>
      <c r="H58" s="30"/>
      <c r="I58" s="30"/>
      <c r="J58" s="30"/>
      <c r="K58" s="30"/>
      <c r="L58" s="30"/>
      <c r="M58" s="30"/>
      <c r="N58" s="30"/>
      <c r="O58" s="30"/>
      <c r="P58" s="30"/>
      <c r="Q58" s="30"/>
      <c r="R58" s="30"/>
      <c r="S58" s="30"/>
      <c r="T58" s="34"/>
      <c r="U58" s="30" t="s">
        <v>29</v>
      </c>
      <c r="V58" s="30"/>
      <c r="W58" s="31"/>
    </row>
    <row r="59" spans="2:23" x14ac:dyDescent="0.5">
      <c r="B59" s="32"/>
      <c r="C59" s="109" t="str">
        <f>$C$17</f>
        <v>装置製番　※数字8桁</v>
      </c>
      <c r="D59" s="110"/>
      <c r="E59" s="110"/>
      <c r="F59" s="110"/>
      <c r="G59" s="110"/>
      <c r="H59" s="110"/>
      <c r="I59" s="115" t="str">
        <f ca="1">IF(ISNUMBER($T58),INDIRECT("I"&amp;(17+($T58-1)*7)),"")</f>
        <v/>
      </c>
      <c r="J59" s="115"/>
      <c r="K59" s="115"/>
      <c r="L59" s="115"/>
      <c r="M59" s="115"/>
      <c r="N59" s="115"/>
      <c r="O59" s="115"/>
      <c r="P59" s="115"/>
      <c r="Q59" s="115"/>
      <c r="R59" s="115"/>
      <c r="S59" s="115"/>
      <c r="T59" s="115"/>
      <c r="U59" s="115"/>
      <c r="V59" s="115"/>
      <c r="W59" s="116"/>
    </row>
    <row r="60" spans="2:23" x14ac:dyDescent="0.5">
      <c r="B60" s="32"/>
      <c r="C60" s="109" t="str">
        <f>$C$18</f>
        <v>装置製番（交換後）</v>
      </c>
      <c r="D60" s="110"/>
      <c r="E60" s="110"/>
      <c r="F60" s="110"/>
      <c r="G60" s="110"/>
      <c r="H60" s="110"/>
      <c r="I60" s="115" t="str">
        <f ca="1">IF(ISNUMBER($T58),INDIRECT("I"&amp;(18+($T58-1)*7)),"")</f>
        <v/>
      </c>
      <c r="J60" s="115"/>
      <c r="K60" s="115"/>
      <c r="L60" s="115"/>
      <c r="M60" s="115"/>
      <c r="N60" s="115"/>
      <c r="O60" s="115"/>
      <c r="P60" s="115"/>
      <c r="Q60" s="115"/>
      <c r="R60" s="115"/>
      <c r="S60" s="115"/>
      <c r="T60" s="115"/>
      <c r="U60" s="115"/>
      <c r="V60" s="115"/>
      <c r="W60" s="116"/>
    </row>
    <row r="61" spans="2:23" x14ac:dyDescent="0.5">
      <c r="B61" s="32"/>
      <c r="C61" s="109" t="str">
        <f>$C$19</f>
        <v>型番</v>
      </c>
      <c r="D61" s="110"/>
      <c r="E61" s="110"/>
      <c r="F61" s="110"/>
      <c r="G61" s="110"/>
      <c r="H61" s="110"/>
      <c r="I61" s="73"/>
      <c r="J61" s="73"/>
      <c r="K61" s="73"/>
      <c r="L61" s="73"/>
      <c r="M61" s="73"/>
      <c r="N61" s="73"/>
      <c r="O61" s="73"/>
      <c r="P61" s="73"/>
      <c r="Q61" s="73"/>
      <c r="R61" s="73"/>
      <c r="S61" s="73"/>
      <c r="T61" s="73"/>
      <c r="U61" s="73"/>
      <c r="V61" s="73"/>
      <c r="W61" s="74"/>
    </row>
    <row r="62" spans="2:23" x14ac:dyDescent="0.5">
      <c r="B62" s="32"/>
      <c r="C62" s="109" t="str">
        <f>$C$20</f>
        <v>製品名</v>
      </c>
      <c r="D62" s="110"/>
      <c r="E62" s="110"/>
      <c r="F62" s="110"/>
      <c r="G62" s="110"/>
      <c r="H62" s="110"/>
      <c r="I62" s="73" t="str">
        <f>IF(ISBLANK($I61),"（型番を選択すると自動入力されます）",VLOOKUP($I61,データ!$A$2:$B$37,2,FALSE))</f>
        <v>（型番を選択すると自動入力されます）</v>
      </c>
      <c r="J62" s="73"/>
      <c r="K62" s="73"/>
      <c r="L62" s="73"/>
      <c r="M62" s="73"/>
      <c r="N62" s="73"/>
      <c r="O62" s="73"/>
      <c r="P62" s="73"/>
      <c r="Q62" s="73"/>
      <c r="R62" s="73"/>
      <c r="S62" s="73"/>
      <c r="T62" s="73"/>
      <c r="U62" s="73"/>
      <c r="V62" s="73"/>
      <c r="W62" s="74"/>
    </row>
    <row r="63" spans="2:23" ht="20.399999999999999" thickBot="1" x14ac:dyDescent="0.55000000000000004">
      <c r="B63" s="33"/>
      <c r="C63" s="111" t="str">
        <f>$C$21</f>
        <v>受注番号</v>
      </c>
      <c r="D63" s="112"/>
      <c r="E63" s="112"/>
      <c r="F63" s="112"/>
      <c r="G63" s="112"/>
      <c r="H63" s="112"/>
      <c r="I63" s="113" t="str">
        <f ca="1">IF(ISNUMBER($T58),INDIRECT("I"&amp;(21+($T58-1)*7)),"")</f>
        <v/>
      </c>
      <c r="J63" s="113"/>
      <c r="K63" s="113"/>
      <c r="L63" s="113"/>
      <c r="M63" s="113"/>
      <c r="N63" s="113"/>
      <c r="O63" s="113"/>
      <c r="P63" s="113"/>
      <c r="Q63" s="113"/>
      <c r="R63" s="113"/>
      <c r="S63" s="113"/>
      <c r="T63" s="113"/>
      <c r="U63" s="113"/>
      <c r="V63" s="113"/>
      <c r="W63" s="114"/>
    </row>
    <row r="64" spans="2:23" ht="21" thickTop="1" thickBot="1" x14ac:dyDescent="0.55000000000000004"/>
    <row r="65" spans="2:23" ht="20.399999999999999" thickTop="1" x14ac:dyDescent="0.5">
      <c r="B65" s="28" t="s">
        <v>27</v>
      </c>
      <c r="C65" s="29">
        <f>C58+1</f>
        <v>8</v>
      </c>
      <c r="D65" s="30"/>
      <c r="E65" s="30" t="str">
        <f>$E$23</f>
        <v>（選択した項番に記入済みの装置製番/受注番号を自動反映します。［項番：</v>
      </c>
      <c r="F65" s="30"/>
      <c r="G65" s="30"/>
      <c r="H65" s="30"/>
      <c r="I65" s="30"/>
      <c r="J65" s="30"/>
      <c r="K65" s="30"/>
      <c r="L65" s="30"/>
      <c r="M65" s="30"/>
      <c r="N65" s="30"/>
      <c r="O65" s="30"/>
      <c r="P65" s="30"/>
      <c r="Q65" s="30"/>
      <c r="R65" s="30"/>
      <c r="S65" s="30"/>
      <c r="T65" s="34"/>
      <c r="U65" s="30" t="s">
        <v>29</v>
      </c>
      <c r="V65" s="30"/>
      <c r="W65" s="31"/>
    </row>
    <row r="66" spans="2:23" x14ac:dyDescent="0.5">
      <c r="B66" s="32"/>
      <c r="C66" s="109" t="str">
        <f>$C$17</f>
        <v>装置製番　※数字8桁</v>
      </c>
      <c r="D66" s="110"/>
      <c r="E66" s="110"/>
      <c r="F66" s="110"/>
      <c r="G66" s="110"/>
      <c r="H66" s="110"/>
      <c r="I66" s="115" t="str">
        <f ca="1">IF(ISNUMBER($T65),INDIRECT("I"&amp;(17+($T65-1)*7)),"")</f>
        <v/>
      </c>
      <c r="J66" s="115"/>
      <c r="K66" s="115"/>
      <c r="L66" s="115"/>
      <c r="M66" s="115"/>
      <c r="N66" s="115"/>
      <c r="O66" s="115"/>
      <c r="P66" s="115"/>
      <c r="Q66" s="115"/>
      <c r="R66" s="115"/>
      <c r="S66" s="115"/>
      <c r="T66" s="115"/>
      <c r="U66" s="115"/>
      <c r="V66" s="115"/>
      <c r="W66" s="116"/>
    </row>
    <row r="67" spans="2:23" x14ac:dyDescent="0.5">
      <c r="B67" s="32"/>
      <c r="C67" s="109" t="str">
        <f>$C$18</f>
        <v>装置製番（交換後）</v>
      </c>
      <c r="D67" s="110"/>
      <c r="E67" s="110"/>
      <c r="F67" s="110"/>
      <c r="G67" s="110"/>
      <c r="H67" s="110"/>
      <c r="I67" s="115" t="str">
        <f ca="1">IF(ISNUMBER($T65),INDIRECT("I"&amp;(18+($T65-1)*7)),"")</f>
        <v/>
      </c>
      <c r="J67" s="115"/>
      <c r="K67" s="115"/>
      <c r="L67" s="115"/>
      <c r="M67" s="115"/>
      <c r="N67" s="115"/>
      <c r="O67" s="115"/>
      <c r="P67" s="115"/>
      <c r="Q67" s="115"/>
      <c r="R67" s="115"/>
      <c r="S67" s="115"/>
      <c r="T67" s="115"/>
      <c r="U67" s="115"/>
      <c r="V67" s="115"/>
      <c r="W67" s="116"/>
    </row>
    <row r="68" spans="2:23" x14ac:dyDescent="0.5">
      <c r="B68" s="32"/>
      <c r="C68" s="109" t="str">
        <f>$C$19</f>
        <v>型番</v>
      </c>
      <c r="D68" s="110"/>
      <c r="E68" s="110"/>
      <c r="F68" s="110"/>
      <c r="G68" s="110"/>
      <c r="H68" s="110"/>
      <c r="I68" s="73"/>
      <c r="J68" s="73"/>
      <c r="K68" s="73"/>
      <c r="L68" s="73"/>
      <c r="M68" s="73"/>
      <c r="N68" s="73"/>
      <c r="O68" s="73"/>
      <c r="P68" s="73"/>
      <c r="Q68" s="73"/>
      <c r="R68" s="73"/>
      <c r="S68" s="73"/>
      <c r="T68" s="73"/>
      <c r="U68" s="73"/>
      <c r="V68" s="73"/>
      <c r="W68" s="74"/>
    </row>
    <row r="69" spans="2:23" x14ac:dyDescent="0.5">
      <c r="B69" s="32"/>
      <c r="C69" s="109" t="str">
        <f>$C$20</f>
        <v>製品名</v>
      </c>
      <c r="D69" s="110"/>
      <c r="E69" s="110"/>
      <c r="F69" s="110"/>
      <c r="G69" s="110"/>
      <c r="H69" s="110"/>
      <c r="I69" s="73" t="str">
        <f>IF(ISBLANK($I68),"（型番を選択すると自動入力されます）",VLOOKUP($I68,データ!$A$2:$B$37,2,FALSE))</f>
        <v>（型番を選択すると自動入力されます）</v>
      </c>
      <c r="J69" s="73"/>
      <c r="K69" s="73"/>
      <c r="L69" s="73"/>
      <c r="M69" s="73"/>
      <c r="N69" s="73"/>
      <c r="O69" s="73"/>
      <c r="P69" s="73"/>
      <c r="Q69" s="73"/>
      <c r="R69" s="73"/>
      <c r="S69" s="73"/>
      <c r="T69" s="73"/>
      <c r="U69" s="73"/>
      <c r="V69" s="73"/>
      <c r="W69" s="74"/>
    </row>
    <row r="70" spans="2:23" ht="20.399999999999999" thickBot="1" x14ac:dyDescent="0.55000000000000004">
      <c r="B70" s="33"/>
      <c r="C70" s="111" t="str">
        <f>$C$21</f>
        <v>受注番号</v>
      </c>
      <c r="D70" s="112"/>
      <c r="E70" s="112"/>
      <c r="F70" s="112"/>
      <c r="G70" s="112"/>
      <c r="H70" s="112"/>
      <c r="I70" s="113" t="str">
        <f ca="1">IF(ISNUMBER($T65),INDIRECT("I"&amp;(21+($T65-1)*7)),"")</f>
        <v/>
      </c>
      <c r="J70" s="113"/>
      <c r="K70" s="113"/>
      <c r="L70" s="113"/>
      <c r="M70" s="113"/>
      <c r="N70" s="113"/>
      <c r="O70" s="113"/>
      <c r="P70" s="113"/>
      <c r="Q70" s="113"/>
      <c r="R70" s="113"/>
      <c r="S70" s="113"/>
      <c r="T70" s="113"/>
      <c r="U70" s="113"/>
      <c r="V70" s="113"/>
      <c r="W70" s="114"/>
    </row>
    <row r="71" spans="2:23" ht="21" thickTop="1" thickBot="1" x14ac:dyDescent="0.55000000000000004"/>
    <row r="72" spans="2:23" ht="20.399999999999999" thickTop="1" x14ac:dyDescent="0.5">
      <c r="B72" s="28" t="s">
        <v>27</v>
      </c>
      <c r="C72" s="29">
        <f>C65+1</f>
        <v>9</v>
      </c>
      <c r="D72" s="30"/>
      <c r="E72" s="30" t="str">
        <f>$E$23</f>
        <v>（選択した項番に記入済みの装置製番/受注番号を自動反映します。［項番：</v>
      </c>
      <c r="F72" s="30"/>
      <c r="G72" s="30"/>
      <c r="H72" s="30"/>
      <c r="I72" s="30"/>
      <c r="J72" s="30"/>
      <c r="K72" s="30"/>
      <c r="L72" s="30"/>
      <c r="M72" s="30"/>
      <c r="N72" s="30"/>
      <c r="O72" s="30"/>
      <c r="P72" s="30"/>
      <c r="Q72" s="30"/>
      <c r="R72" s="30"/>
      <c r="S72" s="30"/>
      <c r="T72" s="34"/>
      <c r="U72" s="30" t="s">
        <v>29</v>
      </c>
      <c r="V72" s="30"/>
      <c r="W72" s="31"/>
    </row>
    <row r="73" spans="2:23" x14ac:dyDescent="0.5">
      <c r="B73" s="32"/>
      <c r="C73" s="109" t="str">
        <f>$C$17</f>
        <v>装置製番　※数字8桁</v>
      </c>
      <c r="D73" s="110"/>
      <c r="E73" s="110"/>
      <c r="F73" s="110"/>
      <c r="G73" s="110"/>
      <c r="H73" s="110"/>
      <c r="I73" s="115" t="str">
        <f ca="1">IF(ISNUMBER($T72),INDIRECT("I"&amp;(17+($T72-1)*7)),"")</f>
        <v/>
      </c>
      <c r="J73" s="115"/>
      <c r="K73" s="115"/>
      <c r="L73" s="115"/>
      <c r="M73" s="115"/>
      <c r="N73" s="115"/>
      <c r="O73" s="115"/>
      <c r="P73" s="115"/>
      <c r="Q73" s="115"/>
      <c r="R73" s="115"/>
      <c r="S73" s="115"/>
      <c r="T73" s="115"/>
      <c r="U73" s="115"/>
      <c r="V73" s="115"/>
      <c r="W73" s="116"/>
    </row>
    <row r="74" spans="2:23" x14ac:dyDescent="0.5">
      <c r="B74" s="32"/>
      <c r="C74" s="109" t="str">
        <f>$C$18</f>
        <v>装置製番（交換後）</v>
      </c>
      <c r="D74" s="110"/>
      <c r="E74" s="110"/>
      <c r="F74" s="110"/>
      <c r="G74" s="110"/>
      <c r="H74" s="110"/>
      <c r="I74" s="115" t="str">
        <f ca="1">IF(ISNUMBER($T72),INDIRECT("I"&amp;(18+($T72-1)*7)),"")</f>
        <v/>
      </c>
      <c r="J74" s="115"/>
      <c r="K74" s="115"/>
      <c r="L74" s="115"/>
      <c r="M74" s="115"/>
      <c r="N74" s="115"/>
      <c r="O74" s="115"/>
      <c r="P74" s="115"/>
      <c r="Q74" s="115"/>
      <c r="R74" s="115"/>
      <c r="S74" s="115"/>
      <c r="T74" s="115"/>
      <c r="U74" s="115"/>
      <c r="V74" s="115"/>
      <c r="W74" s="116"/>
    </row>
    <row r="75" spans="2:23" x14ac:dyDescent="0.5">
      <c r="B75" s="32"/>
      <c r="C75" s="109" t="str">
        <f>$C$19</f>
        <v>型番</v>
      </c>
      <c r="D75" s="110"/>
      <c r="E75" s="110"/>
      <c r="F75" s="110"/>
      <c r="G75" s="110"/>
      <c r="H75" s="110"/>
      <c r="I75" s="73"/>
      <c r="J75" s="73"/>
      <c r="K75" s="73"/>
      <c r="L75" s="73"/>
      <c r="M75" s="73"/>
      <c r="N75" s="73"/>
      <c r="O75" s="73"/>
      <c r="P75" s="73"/>
      <c r="Q75" s="73"/>
      <c r="R75" s="73"/>
      <c r="S75" s="73"/>
      <c r="T75" s="73"/>
      <c r="U75" s="73"/>
      <c r="V75" s="73"/>
      <c r="W75" s="74"/>
    </row>
    <row r="76" spans="2:23" x14ac:dyDescent="0.5">
      <c r="B76" s="32"/>
      <c r="C76" s="109" t="str">
        <f>$C$20</f>
        <v>製品名</v>
      </c>
      <c r="D76" s="110"/>
      <c r="E76" s="110"/>
      <c r="F76" s="110"/>
      <c r="G76" s="110"/>
      <c r="H76" s="110"/>
      <c r="I76" s="73" t="str">
        <f>IF(ISBLANK($I75),"（型番を選択すると自動入力されます）",VLOOKUP($I75,データ!$A$2:$B$37,2,FALSE))</f>
        <v>（型番を選択すると自動入力されます）</v>
      </c>
      <c r="J76" s="73"/>
      <c r="K76" s="73"/>
      <c r="L76" s="73"/>
      <c r="M76" s="73"/>
      <c r="N76" s="73"/>
      <c r="O76" s="73"/>
      <c r="P76" s="73"/>
      <c r="Q76" s="73"/>
      <c r="R76" s="73"/>
      <c r="S76" s="73"/>
      <c r="T76" s="73"/>
      <c r="U76" s="73"/>
      <c r="V76" s="73"/>
      <c r="W76" s="74"/>
    </row>
    <row r="77" spans="2:23" ht="20.399999999999999" thickBot="1" x14ac:dyDescent="0.55000000000000004">
      <c r="B77" s="33"/>
      <c r="C77" s="111" t="str">
        <f>$C$21</f>
        <v>受注番号</v>
      </c>
      <c r="D77" s="112"/>
      <c r="E77" s="112"/>
      <c r="F77" s="112"/>
      <c r="G77" s="112"/>
      <c r="H77" s="112"/>
      <c r="I77" s="113"/>
      <c r="J77" s="113"/>
      <c r="K77" s="113"/>
      <c r="L77" s="113"/>
      <c r="M77" s="113"/>
      <c r="N77" s="113"/>
      <c r="O77" s="113"/>
      <c r="P77" s="113"/>
      <c r="Q77" s="113"/>
      <c r="R77" s="113"/>
      <c r="S77" s="113"/>
      <c r="T77" s="113"/>
      <c r="U77" s="113"/>
      <c r="V77" s="113"/>
      <c r="W77" s="114"/>
    </row>
    <row r="78" spans="2:23" ht="21" thickTop="1" thickBot="1" x14ac:dyDescent="0.55000000000000004"/>
    <row r="79" spans="2:23" ht="20.399999999999999" thickTop="1" x14ac:dyDescent="0.5">
      <c r="B79" s="28" t="s">
        <v>27</v>
      </c>
      <c r="C79" s="29">
        <f>C72+1</f>
        <v>10</v>
      </c>
      <c r="D79" s="30"/>
      <c r="E79" s="30" t="str">
        <f>$E$23</f>
        <v>（選択した項番に記入済みの装置製番/受注番号を自動反映します。［項番：</v>
      </c>
      <c r="F79" s="30"/>
      <c r="G79" s="30"/>
      <c r="H79" s="30"/>
      <c r="I79" s="30"/>
      <c r="J79" s="30"/>
      <c r="K79" s="30"/>
      <c r="L79" s="30"/>
      <c r="M79" s="30"/>
      <c r="N79" s="30"/>
      <c r="O79" s="30"/>
      <c r="P79" s="30"/>
      <c r="Q79" s="30"/>
      <c r="R79" s="30"/>
      <c r="S79" s="30"/>
      <c r="T79" s="34"/>
      <c r="U79" s="30" t="s">
        <v>29</v>
      </c>
      <c r="V79" s="30"/>
      <c r="W79" s="31"/>
    </row>
    <row r="80" spans="2:23" x14ac:dyDescent="0.5">
      <c r="B80" s="32"/>
      <c r="C80" s="109" t="str">
        <f>$C$17</f>
        <v>装置製番　※数字8桁</v>
      </c>
      <c r="D80" s="110"/>
      <c r="E80" s="110"/>
      <c r="F80" s="110"/>
      <c r="G80" s="110"/>
      <c r="H80" s="110"/>
      <c r="I80" s="115" t="str">
        <f ca="1">IF(ISNUMBER($T79),INDIRECT("I"&amp;(17+($T79-1)*7)),"")</f>
        <v/>
      </c>
      <c r="J80" s="115"/>
      <c r="K80" s="115"/>
      <c r="L80" s="115"/>
      <c r="M80" s="115"/>
      <c r="N80" s="115"/>
      <c r="O80" s="115"/>
      <c r="P80" s="115"/>
      <c r="Q80" s="115"/>
      <c r="R80" s="115"/>
      <c r="S80" s="115"/>
      <c r="T80" s="115"/>
      <c r="U80" s="115"/>
      <c r="V80" s="115"/>
      <c r="W80" s="116"/>
    </row>
    <row r="81" spans="2:23" x14ac:dyDescent="0.5">
      <c r="B81" s="32"/>
      <c r="C81" s="109" t="str">
        <f>$C$18</f>
        <v>装置製番（交換後）</v>
      </c>
      <c r="D81" s="110"/>
      <c r="E81" s="110"/>
      <c r="F81" s="110"/>
      <c r="G81" s="110"/>
      <c r="H81" s="110"/>
      <c r="I81" s="115" t="str">
        <f ca="1">IF(ISNUMBER($T79),INDIRECT("I"&amp;(18+($T79-1)*7)),"")</f>
        <v/>
      </c>
      <c r="J81" s="115"/>
      <c r="K81" s="115"/>
      <c r="L81" s="115"/>
      <c r="M81" s="115"/>
      <c r="N81" s="115"/>
      <c r="O81" s="115"/>
      <c r="P81" s="115"/>
      <c r="Q81" s="115"/>
      <c r="R81" s="115"/>
      <c r="S81" s="115"/>
      <c r="T81" s="115"/>
      <c r="U81" s="115"/>
      <c r="V81" s="115"/>
      <c r="W81" s="116"/>
    </row>
    <row r="82" spans="2:23" x14ac:dyDescent="0.5">
      <c r="B82" s="32"/>
      <c r="C82" s="109" t="str">
        <f>$C$19</f>
        <v>型番</v>
      </c>
      <c r="D82" s="110"/>
      <c r="E82" s="110"/>
      <c r="F82" s="110"/>
      <c r="G82" s="110"/>
      <c r="H82" s="110"/>
      <c r="I82" s="73"/>
      <c r="J82" s="73"/>
      <c r="K82" s="73"/>
      <c r="L82" s="73"/>
      <c r="M82" s="73"/>
      <c r="N82" s="73"/>
      <c r="O82" s="73"/>
      <c r="P82" s="73"/>
      <c r="Q82" s="73"/>
      <c r="R82" s="73"/>
      <c r="S82" s="73"/>
      <c r="T82" s="73"/>
      <c r="U82" s="73"/>
      <c r="V82" s="73"/>
      <c r="W82" s="74"/>
    </row>
    <row r="83" spans="2:23" x14ac:dyDescent="0.5">
      <c r="B83" s="32"/>
      <c r="C83" s="109" t="str">
        <f>$C$20</f>
        <v>製品名</v>
      </c>
      <c r="D83" s="110"/>
      <c r="E83" s="110"/>
      <c r="F83" s="110"/>
      <c r="G83" s="110"/>
      <c r="H83" s="110"/>
      <c r="I83" s="73" t="str">
        <f>IF(ISBLANK($I82),"（型番を選択すると自動入力されます）",VLOOKUP($I82,データ!$A$2:$B$37,2,FALSE))</f>
        <v>（型番を選択すると自動入力されます）</v>
      </c>
      <c r="J83" s="73"/>
      <c r="K83" s="73"/>
      <c r="L83" s="73"/>
      <c r="M83" s="73"/>
      <c r="N83" s="73"/>
      <c r="O83" s="73"/>
      <c r="P83" s="73"/>
      <c r="Q83" s="73"/>
      <c r="R83" s="73"/>
      <c r="S83" s="73"/>
      <c r="T83" s="73"/>
      <c r="U83" s="73"/>
      <c r="V83" s="73"/>
      <c r="W83" s="74"/>
    </row>
    <row r="84" spans="2:23" ht="20.399999999999999" thickBot="1" x14ac:dyDescent="0.55000000000000004">
      <c r="B84" s="33"/>
      <c r="C84" s="111" t="str">
        <f>$C$21</f>
        <v>受注番号</v>
      </c>
      <c r="D84" s="112"/>
      <c r="E84" s="112"/>
      <c r="F84" s="112"/>
      <c r="G84" s="112"/>
      <c r="H84" s="112"/>
      <c r="I84" s="113" t="str">
        <f ca="1">IF(ISNUMBER($T79),INDIRECT("I"&amp;(21+($T79-1)*7)),"")</f>
        <v/>
      </c>
      <c r="J84" s="113"/>
      <c r="K84" s="113"/>
      <c r="L84" s="113"/>
      <c r="M84" s="113"/>
      <c r="N84" s="113"/>
      <c r="O84" s="113"/>
      <c r="P84" s="113"/>
      <c r="Q84" s="113"/>
      <c r="R84" s="113"/>
      <c r="S84" s="113"/>
      <c r="T84" s="113"/>
      <c r="U84" s="113"/>
      <c r="V84" s="113"/>
      <c r="W84" s="114"/>
    </row>
    <row r="85" spans="2:23" ht="20.399999999999999" thickTop="1" x14ac:dyDescent="0.5"/>
  </sheetData>
  <sheetProtection algorithmName="SHA-512" hashValue="t0v34OBgFnatwD38u2nX2RJrHD6QaDu6Ic3qvmsrbsEEhpYwprBq5UTIxRT7jwpgX0rAjGueCEnCpfilFedLpg==" saltValue="GcmmGXxRHldXsZ7NzQknZw==" spinCount="100000" sheet="1" objects="1" scenarios="1"/>
  <mergeCells count="124">
    <mergeCell ref="A1:D2"/>
    <mergeCell ref="H1:W2"/>
    <mergeCell ref="B3:G3"/>
    <mergeCell ref="H3:W3"/>
    <mergeCell ref="B4:G4"/>
    <mergeCell ref="H4:W4"/>
    <mergeCell ref="C8:G8"/>
    <mergeCell ref="H8:W8"/>
    <mergeCell ref="B9:G9"/>
    <mergeCell ref="H9:W9"/>
    <mergeCell ref="B10:G10"/>
    <mergeCell ref="H10:W10"/>
    <mergeCell ref="C5:G5"/>
    <mergeCell ref="H5:W5"/>
    <mergeCell ref="C6:G6"/>
    <mergeCell ref="H6:W6"/>
    <mergeCell ref="C7:G7"/>
    <mergeCell ref="H7:W7"/>
    <mergeCell ref="C17:H17"/>
    <mergeCell ref="I17:W17"/>
    <mergeCell ref="C18:H18"/>
    <mergeCell ref="I18:W18"/>
    <mergeCell ref="C19:H19"/>
    <mergeCell ref="I19:W19"/>
    <mergeCell ref="B11:G11"/>
    <mergeCell ref="H11:W11"/>
    <mergeCell ref="B12:G12"/>
    <mergeCell ref="H12:W12"/>
    <mergeCell ref="A14:D15"/>
    <mergeCell ref="H14:W15"/>
    <mergeCell ref="C25:H25"/>
    <mergeCell ref="I25:W25"/>
    <mergeCell ref="C26:H26"/>
    <mergeCell ref="I26:W26"/>
    <mergeCell ref="C27:H27"/>
    <mergeCell ref="I27:W27"/>
    <mergeCell ref="C20:H20"/>
    <mergeCell ref="I20:W20"/>
    <mergeCell ref="C21:H21"/>
    <mergeCell ref="I21:W21"/>
    <mergeCell ref="C24:H24"/>
    <mergeCell ref="I24:W24"/>
    <mergeCell ref="C33:H33"/>
    <mergeCell ref="I33:W33"/>
    <mergeCell ref="C34:H34"/>
    <mergeCell ref="I34:W34"/>
    <mergeCell ref="C35:H35"/>
    <mergeCell ref="I35:W35"/>
    <mergeCell ref="C28:H28"/>
    <mergeCell ref="I28:W28"/>
    <mergeCell ref="C31:H31"/>
    <mergeCell ref="I31:W31"/>
    <mergeCell ref="C32:H32"/>
    <mergeCell ref="I32:W32"/>
    <mergeCell ref="C41:H41"/>
    <mergeCell ref="I41:W41"/>
    <mergeCell ref="C42:H42"/>
    <mergeCell ref="I42:W42"/>
    <mergeCell ref="C45:H45"/>
    <mergeCell ref="I45:W45"/>
    <mergeCell ref="C38:H38"/>
    <mergeCell ref="I38:W38"/>
    <mergeCell ref="C39:H39"/>
    <mergeCell ref="I39:W39"/>
    <mergeCell ref="C40:H40"/>
    <mergeCell ref="I40:W40"/>
    <mergeCell ref="C49:H49"/>
    <mergeCell ref="I49:W49"/>
    <mergeCell ref="C52:H52"/>
    <mergeCell ref="I52:W52"/>
    <mergeCell ref="C53:H53"/>
    <mergeCell ref="I53:W53"/>
    <mergeCell ref="C46:H46"/>
    <mergeCell ref="I46:W46"/>
    <mergeCell ref="C47:H47"/>
    <mergeCell ref="I47:W47"/>
    <mergeCell ref="C48:H48"/>
    <mergeCell ref="I48:W48"/>
    <mergeCell ref="C59:H59"/>
    <mergeCell ref="I59:W59"/>
    <mergeCell ref="C60:H60"/>
    <mergeCell ref="I60:W60"/>
    <mergeCell ref="C61:H61"/>
    <mergeCell ref="I61:W61"/>
    <mergeCell ref="C54:H54"/>
    <mergeCell ref="I54:W54"/>
    <mergeCell ref="C55:H55"/>
    <mergeCell ref="I55:W55"/>
    <mergeCell ref="C56:H56"/>
    <mergeCell ref="I56:W56"/>
    <mergeCell ref="C67:H67"/>
    <mergeCell ref="I67:W67"/>
    <mergeCell ref="C68:H68"/>
    <mergeCell ref="I68:W68"/>
    <mergeCell ref="C69:H69"/>
    <mergeCell ref="I69:W69"/>
    <mergeCell ref="C62:H62"/>
    <mergeCell ref="I62:W62"/>
    <mergeCell ref="C63:H63"/>
    <mergeCell ref="I63:W63"/>
    <mergeCell ref="C66:H66"/>
    <mergeCell ref="I66:W66"/>
    <mergeCell ref="C75:H75"/>
    <mergeCell ref="I75:W75"/>
    <mergeCell ref="C76:H76"/>
    <mergeCell ref="I76:W76"/>
    <mergeCell ref="C77:H77"/>
    <mergeCell ref="I77:W77"/>
    <mergeCell ref="C70:H70"/>
    <mergeCell ref="I70:W70"/>
    <mergeCell ref="C73:H73"/>
    <mergeCell ref="I73:W73"/>
    <mergeCell ref="C74:H74"/>
    <mergeCell ref="I74:W74"/>
    <mergeCell ref="C83:H83"/>
    <mergeCell ref="I83:W83"/>
    <mergeCell ref="C84:H84"/>
    <mergeCell ref="I84:W84"/>
    <mergeCell ref="C80:H80"/>
    <mergeCell ref="I80:W80"/>
    <mergeCell ref="C81:H81"/>
    <mergeCell ref="I81:W81"/>
    <mergeCell ref="C82:H82"/>
    <mergeCell ref="I82:W82"/>
  </mergeCells>
  <phoneticPr fontId="4"/>
  <conditionalFormatting sqref="H3:W3 H5:W11 I17:W17 I19:W21">
    <cfRule type="containsBlanks" dxfId="54" priority="19">
      <formula>LEN(TRIM(H3))=0</formula>
    </cfRule>
  </conditionalFormatting>
  <conditionalFormatting sqref="I18:W18">
    <cfRule type="expression" dxfId="53" priority="20">
      <formula>$H$9&lt;&gt;"ディスクアレイ装置本体の交換による装置シリアル番号変更に伴うライセンス再発行のため"</formula>
    </cfRule>
  </conditionalFormatting>
  <conditionalFormatting sqref="I26:W27">
    <cfRule type="expression" dxfId="52" priority="21">
      <formula>AND(ISNUMBER($I$24),ISBLANK($I26))</formula>
    </cfRule>
  </conditionalFormatting>
  <conditionalFormatting sqref="I33:W35">
    <cfRule type="expression" dxfId="51" priority="18">
      <formula>AND(ISNUMBER($I$31),ISBLANK($I33))</formula>
    </cfRule>
  </conditionalFormatting>
  <conditionalFormatting sqref="I48:W49">
    <cfRule type="expression" dxfId="50" priority="16">
      <formula>AND(ISNUMBER($I$45),ISBLANK($I48))</formula>
    </cfRule>
  </conditionalFormatting>
  <conditionalFormatting sqref="I55:W56">
    <cfRule type="expression" dxfId="49" priority="15">
      <formula>AND(ISNUMBER($I$52),ISBLANK($I55))</formula>
    </cfRule>
  </conditionalFormatting>
  <conditionalFormatting sqref="I62:W63">
    <cfRule type="expression" dxfId="48" priority="14">
      <formula>AND(ISNUMBER($I$59),ISBLANK($I62))</formula>
    </cfRule>
  </conditionalFormatting>
  <conditionalFormatting sqref="I69:W70">
    <cfRule type="expression" dxfId="47" priority="13">
      <formula>AND(ISNUMBER($I$66),ISBLANK($I69))</formula>
    </cfRule>
  </conditionalFormatting>
  <conditionalFormatting sqref="I76:W77">
    <cfRule type="expression" dxfId="46" priority="12">
      <formula>AND(ISNUMBER($I$73),ISBLANK($I76))</formula>
    </cfRule>
  </conditionalFormatting>
  <conditionalFormatting sqref="I83:W84">
    <cfRule type="expression" dxfId="45" priority="11">
      <formula>AND(ISNUMBER($I$80),ISBLANK($I83))</formula>
    </cfRule>
  </conditionalFormatting>
  <conditionalFormatting sqref="I47:W47">
    <cfRule type="expression" dxfId="44" priority="9">
      <formula>AND(ISNUMBER($I$31),ISBLANK($I47))</formula>
    </cfRule>
  </conditionalFormatting>
  <conditionalFormatting sqref="I54:W54">
    <cfRule type="expression" dxfId="43" priority="8">
      <formula>AND(ISNUMBER($I$31),ISBLANK($I54))</formula>
    </cfRule>
  </conditionalFormatting>
  <conditionalFormatting sqref="I61:W61">
    <cfRule type="expression" dxfId="42" priority="7">
      <formula>AND(ISNUMBER($I$31),ISBLANK($I61))</formula>
    </cfRule>
  </conditionalFormatting>
  <conditionalFormatting sqref="I68:W68">
    <cfRule type="expression" dxfId="41" priority="6">
      <formula>AND(ISNUMBER($I$31),ISBLANK($I68))</formula>
    </cfRule>
  </conditionalFormatting>
  <conditionalFormatting sqref="I75:W75">
    <cfRule type="expression" dxfId="40" priority="5">
      <formula>AND(ISNUMBER($I$31),ISBLANK($I75))</formula>
    </cfRule>
  </conditionalFormatting>
  <conditionalFormatting sqref="I82:W82">
    <cfRule type="expression" dxfId="39" priority="4">
      <formula>AND(ISNUMBER($I$31),ISBLANK($I82))</formula>
    </cfRule>
  </conditionalFormatting>
  <conditionalFormatting sqref="I28:W28">
    <cfRule type="expression" dxfId="38" priority="3">
      <formula>AND(ISNUMBER($I$38),ISBLANK($I28))</formula>
    </cfRule>
  </conditionalFormatting>
  <conditionalFormatting sqref="I40:W42">
    <cfRule type="expression" dxfId="37" priority="2">
      <formula>AND(ISNUMBER($I$31),ISBLANK($I40))</formula>
    </cfRule>
  </conditionalFormatting>
  <conditionalFormatting sqref="I25:W25 I32:W32 I39:W39 I46:W46 I53:W53 I60:W60 I67:W67 I74:W74 I81:W81">
    <cfRule type="expression" dxfId="36" priority="1">
      <formula>$H$9&lt;&gt;"ディスクアレイ装置本体の交換による装置シリアル番号変更に伴うライセンス再発行のため"</formula>
    </cfRule>
  </conditionalFormatting>
  <dataValidations count="12">
    <dataValidation type="textLength" operator="equal" allowBlank="1" showInputMessage="1" showErrorMessage="1" errorTitle="サポートIDの入力桁数エラー" error="サポートIDには 3 から始まる9桁の数字を入力してください" sqref="H12:W12" xr:uid="{00000000-0002-0000-0200-000000000000}">
      <formula1>9</formula1>
    </dataValidation>
    <dataValidation type="list" allowBlank="1" showInputMessage="1" showErrorMessage="1" sqref="H9:W9" xr:uid="{00000000-0002-0000-0200-000001000000}">
      <formula1>"ディスクアレイ装置本体の初期化により未解除状態となったライセンスの再適用のため, ディスクアレイ装置本体の交換による装置シリアル番号変更に伴うライセンス再発行のため"</formula1>
    </dataValidation>
    <dataValidation type="list" allowBlank="1" showInputMessage="1" showErrorMessage="1" sqref="T23" xr:uid="{00000000-0002-0000-0200-000002000000}">
      <formula1>"1"</formula1>
    </dataValidation>
    <dataValidation type="list" allowBlank="1" showInputMessage="1" showErrorMessage="1" sqref="T79" xr:uid="{00000000-0002-0000-0200-000003000000}">
      <formula1>"1,2,3,4,5,6,7,8,9"</formula1>
    </dataValidation>
    <dataValidation type="list" allowBlank="1" showInputMessage="1" showErrorMessage="1" sqref="T72" xr:uid="{00000000-0002-0000-0200-000004000000}">
      <formula1>"1,2,3,4,5,6,7,8"</formula1>
    </dataValidation>
    <dataValidation type="list" allowBlank="1" showInputMessage="1" showErrorMessage="1" sqref="T65" xr:uid="{00000000-0002-0000-0200-000005000000}">
      <formula1>"1,2,3,4,5,6,7"</formula1>
    </dataValidation>
    <dataValidation type="list" allowBlank="1" showInputMessage="1" showErrorMessage="1" sqref="T58" xr:uid="{00000000-0002-0000-0200-000006000000}">
      <formula1>"1,2,3,4,5,6"</formula1>
    </dataValidation>
    <dataValidation type="list" allowBlank="1" showInputMessage="1" showErrorMessage="1" sqref="T51" xr:uid="{00000000-0002-0000-0200-000007000000}">
      <formula1>"1,2,3,4,5"</formula1>
    </dataValidation>
    <dataValidation type="list" allowBlank="1" showInputMessage="1" showErrorMessage="1" sqref="T44" xr:uid="{00000000-0002-0000-0200-000008000000}">
      <formula1>"1,2,3,4"</formula1>
    </dataValidation>
    <dataValidation type="list" allowBlank="1" showInputMessage="1" showErrorMessage="1" sqref="T37" xr:uid="{00000000-0002-0000-0200-000009000000}">
      <formula1>"1,2,3"</formula1>
    </dataValidation>
    <dataValidation type="list" allowBlank="1" showInputMessage="1" showErrorMessage="1" sqref="T30" xr:uid="{00000000-0002-0000-0200-00000A000000}">
      <formula1>"1,2"</formula1>
    </dataValidation>
    <dataValidation type="textLength" operator="equal" allowBlank="1" showInputMessage="1" showErrorMessage="1" errorTitle="製番の入力桁数エラー" error="装置製番は8桁で入力してください" sqref="I17:W18 I73:W74 I24:W25 I31:W32 I80:W81 I45:W46 I52:W53 I59:W60 I66:W67 I38:W39" xr:uid="{00000000-0002-0000-0200-00000B000000}">
      <formula1>8</formula1>
    </dataValidation>
  </dataValidations>
  <hyperlinks>
    <hyperlink ref="H11" r:id="rId1" xr:uid="{00000000-0004-0000-0200-000000000000}"/>
  </hyperlinks>
  <pageMargins left="0.7" right="0.7" top="0.75" bottom="0.75" header="0.3" footer="0.3"/>
  <pageSetup paperSize="9" scale="75" orientation="portrait" r:id="rId2"/>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C000000}">
          <x14:formula1>
            <xm:f>データ!$A$2:$A$117</xm:f>
          </x14:formula1>
          <xm:sqref>I26:W26 I33:W33 I19:W19 I47:W47 I54:W54 I61:W61 I68:W68 I75:W75 I82:W82 I40:W40</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W85"/>
  <sheetViews>
    <sheetView zoomScale="90" zoomScaleNormal="90" zoomScaleSheetLayoutView="100" workbookViewId="0">
      <pane ySplit="15" topLeftCell="A16" activePane="bottomLeft" state="frozen"/>
      <selection pane="bottomLeft" sqref="A1:D2"/>
    </sheetView>
  </sheetViews>
  <sheetFormatPr defaultColWidth="9" defaultRowHeight="19.8" x14ac:dyDescent="0.5"/>
  <cols>
    <col min="1" max="84" width="4.59765625" style="25" customWidth="1"/>
    <col min="85" max="16384" width="9" style="25"/>
  </cols>
  <sheetData>
    <row r="1" spans="1:23" x14ac:dyDescent="0.5">
      <c r="A1" s="124" t="s">
        <v>13</v>
      </c>
      <c r="B1" s="125"/>
      <c r="C1" s="125"/>
      <c r="D1" s="125"/>
      <c r="H1" s="131" t="s">
        <v>40</v>
      </c>
      <c r="I1" s="131"/>
      <c r="J1" s="131"/>
      <c r="K1" s="131"/>
      <c r="L1" s="131"/>
      <c r="M1" s="131"/>
      <c r="N1" s="131"/>
      <c r="O1" s="131"/>
      <c r="P1" s="131"/>
      <c r="Q1" s="131"/>
      <c r="R1" s="131"/>
      <c r="S1" s="131"/>
      <c r="T1" s="131"/>
      <c r="U1" s="131"/>
      <c r="V1" s="131"/>
      <c r="W1" s="131"/>
    </row>
    <row r="2" spans="1:23" ht="20.399999999999999" thickBot="1" x14ac:dyDescent="0.55000000000000004">
      <c r="A2" s="125"/>
      <c r="B2" s="125"/>
      <c r="C2" s="125"/>
      <c r="D2" s="125"/>
      <c r="H2" s="132"/>
      <c r="I2" s="132"/>
      <c r="J2" s="132"/>
      <c r="K2" s="132"/>
      <c r="L2" s="132"/>
      <c r="M2" s="132"/>
      <c r="N2" s="132"/>
      <c r="O2" s="132"/>
      <c r="P2" s="132"/>
      <c r="Q2" s="132"/>
      <c r="R2" s="132"/>
      <c r="S2" s="132"/>
      <c r="T2" s="132"/>
      <c r="U2" s="132"/>
      <c r="V2" s="132"/>
      <c r="W2" s="132"/>
    </row>
    <row r="3" spans="1:23" ht="20.399999999999999" thickTop="1" x14ac:dyDescent="0.5">
      <c r="B3" s="133" t="s">
        <v>14</v>
      </c>
      <c r="C3" s="134"/>
      <c r="D3" s="134"/>
      <c r="E3" s="134"/>
      <c r="F3" s="134"/>
      <c r="G3" s="134"/>
      <c r="H3" s="135">
        <v>44454</v>
      </c>
      <c r="I3" s="135"/>
      <c r="J3" s="135"/>
      <c r="K3" s="135"/>
      <c r="L3" s="135"/>
      <c r="M3" s="135"/>
      <c r="N3" s="135"/>
      <c r="O3" s="135"/>
      <c r="P3" s="135"/>
      <c r="Q3" s="135"/>
      <c r="R3" s="135"/>
      <c r="S3" s="135"/>
      <c r="T3" s="135"/>
      <c r="U3" s="135"/>
      <c r="V3" s="135"/>
      <c r="W3" s="136"/>
    </row>
    <row r="4" spans="1:23" x14ac:dyDescent="0.5">
      <c r="B4" s="137" t="s">
        <v>15</v>
      </c>
      <c r="C4" s="118"/>
      <c r="D4" s="118"/>
      <c r="E4" s="118"/>
      <c r="F4" s="118"/>
      <c r="G4" s="118"/>
      <c r="H4" s="138"/>
      <c r="I4" s="138"/>
      <c r="J4" s="138"/>
      <c r="K4" s="138"/>
      <c r="L4" s="138"/>
      <c r="M4" s="138"/>
      <c r="N4" s="138"/>
      <c r="O4" s="138"/>
      <c r="P4" s="138"/>
      <c r="Q4" s="138"/>
      <c r="R4" s="138"/>
      <c r="S4" s="138"/>
      <c r="T4" s="138"/>
      <c r="U4" s="138"/>
      <c r="V4" s="138"/>
      <c r="W4" s="139"/>
    </row>
    <row r="5" spans="1:23" x14ac:dyDescent="0.5">
      <c r="B5" s="26"/>
      <c r="C5" s="130" t="s">
        <v>16</v>
      </c>
      <c r="D5" s="118"/>
      <c r="E5" s="118"/>
      <c r="F5" s="118"/>
      <c r="G5" s="118"/>
      <c r="H5" s="73" t="s">
        <v>41</v>
      </c>
      <c r="I5" s="73"/>
      <c r="J5" s="73"/>
      <c r="K5" s="73"/>
      <c r="L5" s="73"/>
      <c r="M5" s="73"/>
      <c r="N5" s="73"/>
      <c r="O5" s="73"/>
      <c r="P5" s="73"/>
      <c r="Q5" s="73"/>
      <c r="R5" s="73"/>
      <c r="S5" s="73"/>
      <c r="T5" s="73"/>
      <c r="U5" s="73"/>
      <c r="V5" s="73"/>
      <c r="W5" s="74"/>
    </row>
    <row r="6" spans="1:23" x14ac:dyDescent="0.5">
      <c r="B6" s="26"/>
      <c r="C6" s="130" t="s">
        <v>17</v>
      </c>
      <c r="D6" s="118"/>
      <c r="E6" s="118"/>
      <c r="F6" s="118"/>
      <c r="G6" s="118"/>
      <c r="H6" s="73" t="s">
        <v>43</v>
      </c>
      <c r="I6" s="73"/>
      <c r="J6" s="73"/>
      <c r="K6" s="73"/>
      <c r="L6" s="73"/>
      <c r="M6" s="73"/>
      <c r="N6" s="73"/>
      <c r="O6" s="73"/>
      <c r="P6" s="73"/>
      <c r="Q6" s="73"/>
      <c r="R6" s="73"/>
      <c r="S6" s="73"/>
      <c r="T6" s="73"/>
      <c r="U6" s="73"/>
      <c r="V6" s="73"/>
      <c r="W6" s="74"/>
    </row>
    <row r="7" spans="1:23" x14ac:dyDescent="0.5">
      <c r="B7" s="26"/>
      <c r="C7" s="130" t="s">
        <v>18</v>
      </c>
      <c r="D7" s="118"/>
      <c r="E7" s="118"/>
      <c r="F7" s="118"/>
      <c r="G7" s="118"/>
      <c r="H7" s="73" t="s">
        <v>42</v>
      </c>
      <c r="I7" s="73"/>
      <c r="J7" s="73"/>
      <c r="K7" s="73"/>
      <c r="L7" s="73"/>
      <c r="M7" s="73"/>
      <c r="N7" s="73"/>
      <c r="O7" s="73"/>
      <c r="P7" s="73"/>
      <c r="Q7" s="73"/>
      <c r="R7" s="73"/>
      <c r="S7" s="73"/>
      <c r="T7" s="73"/>
      <c r="U7" s="73"/>
      <c r="V7" s="73"/>
      <c r="W7" s="74"/>
    </row>
    <row r="8" spans="1:23" x14ac:dyDescent="0.5">
      <c r="B8" s="27"/>
      <c r="C8" s="130" t="s">
        <v>91</v>
      </c>
      <c r="D8" s="118"/>
      <c r="E8" s="118"/>
      <c r="F8" s="118"/>
      <c r="G8" s="118"/>
      <c r="H8" s="73" t="s">
        <v>44</v>
      </c>
      <c r="I8" s="73"/>
      <c r="J8" s="73"/>
      <c r="K8" s="73"/>
      <c r="L8" s="73"/>
      <c r="M8" s="73"/>
      <c r="N8" s="73"/>
      <c r="O8" s="73"/>
      <c r="P8" s="73"/>
      <c r="Q8" s="73"/>
      <c r="R8" s="73"/>
      <c r="S8" s="73"/>
      <c r="T8" s="73"/>
      <c r="U8" s="73"/>
      <c r="V8" s="73"/>
      <c r="W8" s="74"/>
    </row>
    <row r="9" spans="1:23" x14ac:dyDescent="0.5">
      <c r="B9" s="117" t="s">
        <v>19</v>
      </c>
      <c r="C9" s="118"/>
      <c r="D9" s="118"/>
      <c r="E9" s="118"/>
      <c r="F9" s="118"/>
      <c r="G9" s="118"/>
      <c r="H9" s="140" t="s">
        <v>46</v>
      </c>
      <c r="I9" s="140"/>
      <c r="J9" s="140"/>
      <c r="K9" s="140"/>
      <c r="L9" s="140"/>
      <c r="M9" s="140"/>
      <c r="N9" s="140"/>
      <c r="O9" s="140"/>
      <c r="P9" s="140"/>
      <c r="Q9" s="140"/>
      <c r="R9" s="140"/>
      <c r="S9" s="140"/>
      <c r="T9" s="140"/>
      <c r="U9" s="140"/>
      <c r="V9" s="140"/>
      <c r="W9" s="141"/>
    </row>
    <row r="10" spans="1:23" x14ac:dyDescent="0.5">
      <c r="B10" s="117" t="s">
        <v>20</v>
      </c>
      <c r="C10" s="118"/>
      <c r="D10" s="118"/>
      <c r="E10" s="118"/>
      <c r="F10" s="118"/>
      <c r="G10" s="118"/>
      <c r="H10" s="128">
        <v>44469</v>
      </c>
      <c r="I10" s="128"/>
      <c r="J10" s="128"/>
      <c r="K10" s="128"/>
      <c r="L10" s="128"/>
      <c r="M10" s="128"/>
      <c r="N10" s="128"/>
      <c r="O10" s="128"/>
      <c r="P10" s="128"/>
      <c r="Q10" s="128"/>
      <c r="R10" s="128"/>
      <c r="S10" s="128"/>
      <c r="T10" s="128"/>
      <c r="U10" s="128"/>
      <c r="V10" s="128"/>
      <c r="W10" s="129"/>
    </row>
    <row r="11" spans="1:23" x14ac:dyDescent="0.5">
      <c r="B11" s="117" t="s">
        <v>21</v>
      </c>
      <c r="C11" s="118"/>
      <c r="D11" s="118"/>
      <c r="E11" s="118"/>
      <c r="F11" s="118"/>
      <c r="G11" s="118"/>
      <c r="H11" s="119" t="s">
        <v>47</v>
      </c>
      <c r="I11" s="73"/>
      <c r="J11" s="73"/>
      <c r="K11" s="73"/>
      <c r="L11" s="73"/>
      <c r="M11" s="73"/>
      <c r="N11" s="73"/>
      <c r="O11" s="73"/>
      <c r="P11" s="73"/>
      <c r="Q11" s="73"/>
      <c r="R11" s="73"/>
      <c r="S11" s="73"/>
      <c r="T11" s="73"/>
      <c r="U11" s="73"/>
      <c r="V11" s="73"/>
      <c r="W11" s="74"/>
    </row>
    <row r="12" spans="1:23" ht="20.399999999999999" thickBot="1" x14ac:dyDescent="0.55000000000000004">
      <c r="B12" s="120" t="s">
        <v>22</v>
      </c>
      <c r="C12" s="121"/>
      <c r="D12" s="121"/>
      <c r="E12" s="121"/>
      <c r="F12" s="121"/>
      <c r="G12" s="121"/>
      <c r="H12" s="122" t="s">
        <v>48</v>
      </c>
      <c r="I12" s="122"/>
      <c r="J12" s="122"/>
      <c r="K12" s="122"/>
      <c r="L12" s="122"/>
      <c r="M12" s="122"/>
      <c r="N12" s="122"/>
      <c r="O12" s="122"/>
      <c r="P12" s="122"/>
      <c r="Q12" s="122"/>
      <c r="R12" s="122"/>
      <c r="S12" s="122"/>
      <c r="T12" s="122"/>
      <c r="U12" s="122"/>
      <c r="V12" s="122"/>
      <c r="W12" s="123"/>
    </row>
    <row r="13" spans="1:23" ht="20.399999999999999" thickTop="1" x14ac:dyDescent="0.5"/>
    <row r="14" spans="1:23" x14ac:dyDescent="0.5">
      <c r="A14" s="124" t="s">
        <v>23</v>
      </c>
      <c r="B14" s="125"/>
      <c r="C14" s="125"/>
      <c r="D14" s="125"/>
      <c r="H14" s="126" t="s">
        <v>28</v>
      </c>
      <c r="I14" s="126"/>
      <c r="J14" s="126"/>
      <c r="K14" s="126"/>
      <c r="L14" s="126"/>
      <c r="M14" s="126"/>
      <c r="N14" s="126"/>
      <c r="O14" s="126"/>
      <c r="P14" s="126"/>
      <c r="Q14" s="126"/>
      <c r="R14" s="126"/>
      <c r="S14" s="126"/>
      <c r="T14" s="126"/>
      <c r="U14" s="126"/>
      <c r="V14" s="126"/>
      <c r="W14" s="126"/>
    </row>
    <row r="15" spans="1:23" ht="20.399999999999999" thickBot="1" x14ac:dyDescent="0.55000000000000004">
      <c r="A15" s="125"/>
      <c r="B15" s="125"/>
      <c r="C15" s="125"/>
      <c r="D15" s="125"/>
      <c r="H15" s="127"/>
      <c r="I15" s="127"/>
      <c r="J15" s="127"/>
      <c r="K15" s="127"/>
      <c r="L15" s="127"/>
      <c r="M15" s="127"/>
      <c r="N15" s="127"/>
      <c r="O15" s="127"/>
      <c r="P15" s="127"/>
      <c r="Q15" s="127"/>
      <c r="R15" s="127"/>
      <c r="S15" s="127"/>
      <c r="T15" s="127"/>
      <c r="U15" s="127"/>
      <c r="V15" s="127"/>
      <c r="W15" s="127"/>
    </row>
    <row r="16" spans="1:23" ht="20.399999999999999" thickTop="1" x14ac:dyDescent="0.5">
      <c r="B16" s="28" t="s">
        <v>27</v>
      </c>
      <c r="C16" s="29">
        <v>1</v>
      </c>
      <c r="D16" s="30"/>
      <c r="E16" s="30"/>
      <c r="F16" s="30"/>
      <c r="G16" s="30"/>
      <c r="H16" s="30"/>
      <c r="I16" s="30"/>
      <c r="J16" s="30"/>
      <c r="K16" s="30"/>
      <c r="L16" s="30"/>
      <c r="M16" s="30"/>
      <c r="N16" s="30"/>
      <c r="O16" s="30"/>
      <c r="P16" s="30"/>
      <c r="Q16" s="30"/>
      <c r="R16" s="30"/>
      <c r="S16" s="30"/>
      <c r="T16" s="30"/>
      <c r="U16" s="30"/>
      <c r="V16" s="30"/>
      <c r="W16" s="31"/>
    </row>
    <row r="17" spans="2:23" x14ac:dyDescent="0.5">
      <c r="B17" s="32"/>
      <c r="C17" s="109" t="s">
        <v>31</v>
      </c>
      <c r="D17" s="110"/>
      <c r="E17" s="110"/>
      <c r="F17" s="110"/>
      <c r="G17" s="110"/>
      <c r="H17" s="110"/>
      <c r="I17" s="115" t="s">
        <v>45</v>
      </c>
      <c r="J17" s="115"/>
      <c r="K17" s="115"/>
      <c r="L17" s="115"/>
      <c r="M17" s="115"/>
      <c r="N17" s="115"/>
      <c r="O17" s="115"/>
      <c r="P17" s="115"/>
      <c r="Q17" s="115"/>
      <c r="R17" s="115"/>
      <c r="S17" s="115"/>
      <c r="T17" s="115"/>
      <c r="U17" s="115"/>
      <c r="V17" s="115"/>
      <c r="W17" s="116"/>
    </row>
    <row r="18" spans="2:23" x14ac:dyDescent="0.5">
      <c r="B18" s="32"/>
      <c r="C18" s="109" t="s">
        <v>30</v>
      </c>
      <c r="D18" s="110"/>
      <c r="E18" s="110"/>
      <c r="F18" s="110"/>
      <c r="G18" s="110"/>
      <c r="H18" s="110"/>
      <c r="I18" s="73">
        <v>12345678</v>
      </c>
      <c r="J18" s="73"/>
      <c r="K18" s="73"/>
      <c r="L18" s="73"/>
      <c r="M18" s="73"/>
      <c r="N18" s="73"/>
      <c r="O18" s="73"/>
      <c r="P18" s="73"/>
      <c r="Q18" s="73"/>
      <c r="R18" s="73"/>
      <c r="S18" s="73"/>
      <c r="T18" s="73"/>
      <c r="U18" s="73"/>
      <c r="V18" s="73"/>
      <c r="W18" s="74"/>
    </row>
    <row r="19" spans="2:23" x14ac:dyDescent="0.5">
      <c r="B19" s="32"/>
      <c r="C19" s="109" t="s">
        <v>24</v>
      </c>
      <c r="D19" s="110"/>
      <c r="E19" s="110"/>
      <c r="F19" s="110"/>
      <c r="G19" s="110"/>
      <c r="H19" s="110"/>
      <c r="I19" s="73" t="s">
        <v>54</v>
      </c>
      <c r="J19" s="73"/>
      <c r="K19" s="73"/>
      <c r="L19" s="73"/>
      <c r="M19" s="73"/>
      <c r="N19" s="73"/>
      <c r="O19" s="73"/>
      <c r="P19" s="73"/>
      <c r="Q19" s="73"/>
      <c r="R19" s="73"/>
      <c r="S19" s="73"/>
      <c r="T19" s="73"/>
      <c r="U19" s="73"/>
      <c r="V19" s="73"/>
      <c r="W19" s="74"/>
    </row>
    <row r="20" spans="2:23" x14ac:dyDescent="0.5">
      <c r="B20" s="32"/>
      <c r="C20" s="109" t="s">
        <v>25</v>
      </c>
      <c r="D20" s="110"/>
      <c r="E20" s="110"/>
      <c r="F20" s="110"/>
      <c r="G20" s="110"/>
      <c r="H20" s="110"/>
      <c r="I20" s="73" t="str">
        <f>IF(ISBLANK($I19),"（型番を選択すると自動入力されます）",VLOOKUP($I19,データ!$A$2:$B$37,2,FALSE))</f>
        <v>iStorage Local Replication - V100</v>
      </c>
      <c r="J20" s="73"/>
      <c r="K20" s="73"/>
      <c r="L20" s="73"/>
      <c r="M20" s="73"/>
      <c r="N20" s="73"/>
      <c r="O20" s="73"/>
      <c r="P20" s="73"/>
      <c r="Q20" s="73"/>
      <c r="R20" s="73"/>
      <c r="S20" s="73"/>
      <c r="T20" s="73"/>
      <c r="U20" s="73"/>
      <c r="V20" s="73"/>
      <c r="W20" s="74"/>
    </row>
    <row r="21" spans="2:23" ht="20.399999999999999" thickBot="1" x14ac:dyDescent="0.55000000000000004">
      <c r="B21" s="33"/>
      <c r="C21" s="111" t="s">
        <v>26</v>
      </c>
      <c r="D21" s="112"/>
      <c r="E21" s="112"/>
      <c r="F21" s="112"/>
      <c r="G21" s="112"/>
      <c r="H21" s="112"/>
      <c r="I21" s="113" t="s">
        <v>90</v>
      </c>
      <c r="J21" s="113"/>
      <c r="K21" s="113"/>
      <c r="L21" s="113"/>
      <c r="M21" s="113"/>
      <c r="N21" s="113"/>
      <c r="O21" s="113"/>
      <c r="P21" s="113"/>
      <c r="Q21" s="113"/>
      <c r="R21" s="113"/>
      <c r="S21" s="113"/>
      <c r="T21" s="113"/>
      <c r="U21" s="113"/>
      <c r="V21" s="113"/>
      <c r="W21" s="114"/>
    </row>
    <row r="22" spans="2:23" ht="21" thickTop="1" thickBot="1" x14ac:dyDescent="0.55000000000000004"/>
    <row r="23" spans="2:23" ht="20.399999999999999" thickTop="1" x14ac:dyDescent="0.5">
      <c r="B23" s="28" t="s">
        <v>27</v>
      </c>
      <c r="C23" s="29">
        <f>C16+1</f>
        <v>2</v>
      </c>
      <c r="D23" s="30"/>
      <c r="E23" s="30" t="s">
        <v>92</v>
      </c>
      <c r="F23" s="30"/>
      <c r="G23" s="30"/>
      <c r="H23" s="30"/>
      <c r="I23" s="30"/>
      <c r="J23" s="30"/>
      <c r="K23" s="30"/>
      <c r="L23" s="30"/>
      <c r="M23" s="30"/>
      <c r="N23" s="30"/>
      <c r="O23" s="30"/>
      <c r="P23" s="30"/>
      <c r="Q23" s="30"/>
      <c r="R23" s="30"/>
      <c r="S23" s="30"/>
      <c r="T23" s="34">
        <v>1</v>
      </c>
      <c r="U23" s="30" t="s">
        <v>29</v>
      </c>
      <c r="V23" s="30"/>
      <c r="W23" s="31"/>
    </row>
    <row r="24" spans="2:23" x14ac:dyDescent="0.5">
      <c r="B24" s="32"/>
      <c r="C24" s="109" t="str">
        <f>$C$17</f>
        <v>装置製番　※数字8桁</v>
      </c>
      <c r="D24" s="110"/>
      <c r="E24" s="110"/>
      <c r="F24" s="110"/>
      <c r="G24" s="110"/>
      <c r="H24" s="110"/>
      <c r="I24" s="73" t="str">
        <f ca="1">IF(ISNUMBER($T23),INDIRECT("I"&amp;(17+($T23-1)*7)),"")</f>
        <v>01234567</v>
      </c>
      <c r="J24" s="73"/>
      <c r="K24" s="73"/>
      <c r="L24" s="73"/>
      <c r="M24" s="73"/>
      <c r="N24" s="73"/>
      <c r="O24" s="73"/>
      <c r="P24" s="73"/>
      <c r="Q24" s="73"/>
      <c r="R24" s="73"/>
      <c r="S24" s="73"/>
      <c r="T24" s="73"/>
      <c r="U24" s="73"/>
      <c r="V24" s="73"/>
      <c r="W24" s="74"/>
    </row>
    <row r="25" spans="2:23" x14ac:dyDescent="0.5">
      <c r="B25" s="32"/>
      <c r="C25" s="109" t="str">
        <f>$C$18</f>
        <v>装置製番（交換後）</v>
      </c>
      <c r="D25" s="110"/>
      <c r="E25" s="110"/>
      <c r="F25" s="110"/>
      <c r="G25" s="110"/>
      <c r="H25" s="110"/>
      <c r="I25" s="115">
        <f ca="1">IF(ISNUMBER($T23),INDIRECT("I"&amp;(18+($T23-1)*7)),"")</f>
        <v>12345678</v>
      </c>
      <c r="J25" s="115"/>
      <c r="K25" s="115"/>
      <c r="L25" s="115"/>
      <c r="M25" s="115"/>
      <c r="N25" s="115"/>
      <c r="O25" s="115"/>
      <c r="P25" s="115"/>
      <c r="Q25" s="115"/>
      <c r="R25" s="115"/>
      <c r="S25" s="115"/>
      <c r="T25" s="115"/>
      <c r="U25" s="115"/>
      <c r="V25" s="115"/>
      <c r="W25" s="116"/>
    </row>
    <row r="26" spans="2:23" x14ac:dyDescent="0.5">
      <c r="B26" s="32"/>
      <c r="C26" s="109" t="str">
        <f>$C$19</f>
        <v>型番</v>
      </c>
      <c r="D26" s="110"/>
      <c r="E26" s="110"/>
      <c r="F26" s="110"/>
      <c r="G26" s="110"/>
      <c r="H26" s="110"/>
      <c r="I26" s="73" t="s">
        <v>58</v>
      </c>
      <c r="J26" s="73"/>
      <c r="K26" s="73"/>
      <c r="L26" s="73"/>
      <c r="M26" s="73"/>
      <c r="N26" s="73"/>
      <c r="O26" s="73"/>
      <c r="P26" s="73"/>
      <c r="Q26" s="73"/>
      <c r="R26" s="73"/>
      <c r="S26" s="73"/>
      <c r="T26" s="73"/>
      <c r="U26" s="73"/>
      <c r="V26" s="73"/>
      <c r="W26" s="74"/>
    </row>
    <row r="27" spans="2:23" x14ac:dyDescent="0.5">
      <c r="B27" s="32"/>
      <c r="C27" s="109" t="str">
        <f>$C$20</f>
        <v>製品名</v>
      </c>
      <c r="D27" s="110"/>
      <c r="E27" s="110"/>
      <c r="F27" s="110"/>
      <c r="G27" s="110"/>
      <c r="H27" s="110"/>
      <c r="I27" s="73" t="str">
        <f>IF(ISBLANK($I26),"（型番を選択すると自動入力されます）",VLOOKUP($I26,データ!$A$2:$B$37,2,FALSE))</f>
        <v>iStorage Remote Replication - V100</v>
      </c>
      <c r="J27" s="73"/>
      <c r="K27" s="73"/>
      <c r="L27" s="73"/>
      <c r="M27" s="73"/>
      <c r="N27" s="73"/>
      <c r="O27" s="73"/>
      <c r="P27" s="73"/>
      <c r="Q27" s="73"/>
      <c r="R27" s="73"/>
      <c r="S27" s="73"/>
      <c r="T27" s="73"/>
      <c r="U27" s="73"/>
      <c r="V27" s="73"/>
      <c r="W27" s="74"/>
    </row>
    <row r="28" spans="2:23" ht="20.399999999999999" thickBot="1" x14ac:dyDescent="0.55000000000000004">
      <c r="B28" s="33"/>
      <c r="C28" s="111" t="str">
        <f>$C$21</f>
        <v>受注番号</v>
      </c>
      <c r="D28" s="112"/>
      <c r="E28" s="112"/>
      <c r="F28" s="112"/>
      <c r="G28" s="112"/>
      <c r="H28" s="112"/>
      <c r="I28" s="113" t="str">
        <f ca="1">IF(ISNUMBER($T23),INDIRECT("I"&amp;(21+($T23-1)*7)),"")</f>
        <v>123-45678</v>
      </c>
      <c r="J28" s="113"/>
      <c r="K28" s="113"/>
      <c r="L28" s="113"/>
      <c r="M28" s="113"/>
      <c r="N28" s="113"/>
      <c r="O28" s="113"/>
      <c r="P28" s="113"/>
      <c r="Q28" s="113"/>
      <c r="R28" s="113"/>
      <c r="S28" s="113"/>
      <c r="T28" s="113"/>
      <c r="U28" s="113"/>
      <c r="V28" s="113"/>
      <c r="W28" s="114"/>
    </row>
    <row r="29" spans="2:23" ht="21" thickTop="1" thickBot="1" x14ac:dyDescent="0.55000000000000004"/>
    <row r="30" spans="2:23" ht="20.399999999999999" thickTop="1" x14ac:dyDescent="0.5">
      <c r="B30" s="28" t="s">
        <v>27</v>
      </c>
      <c r="C30" s="29">
        <f>C23+1</f>
        <v>3</v>
      </c>
      <c r="D30" s="30"/>
      <c r="E30" s="30" t="str">
        <f>$E$23</f>
        <v>（選択した項番に記入済みの装置製番/受注番号を自動反映します。［項番：</v>
      </c>
      <c r="F30" s="30"/>
      <c r="G30" s="30"/>
      <c r="H30" s="30"/>
      <c r="I30" s="30"/>
      <c r="J30" s="30"/>
      <c r="K30" s="30"/>
      <c r="L30" s="30"/>
      <c r="M30" s="30"/>
      <c r="N30" s="30"/>
      <c r="O30" s="30"/>
      <c r="P30" s="30"/>
      <c r="Q30" s="30"/>
      <c r="R30" s="30"/>
      <c r="S30" s="30"/>
      <c r="T30" s="34">
        <v>1</v>
      </c>
      <c r="U30" s="30" t="s">
        <v>29</v>
      </c>
      <c r="V30" s="30"/>
      <c r="W30" s="31"/>
    </row>
    <row r="31" spans="2:23" x14ac:dyDescent="0.5">
      <c r="B31" s="32"/>
      <c r="C31" s="109" t="str">
        <f>$C$17</f>
        <v>装置製番　※数字8桁</v>
      </c>
      <c r="D31" s="110"/>
      <c r="E31" s="110"/>
      <c r="F31" s="110"/>
      <c r="G31" s="110"/>
      <c r="H31" s="110"/>
      <c r="I31" s="73" t="str">
        <f ca="1">IF(ISNUMBER($T30),INDIRECT("I"&amp;(17+($T30-1)*7)),"")</f>
        <v>01234567</v>
      </c>
      <c r="J31" s="73"/>
      <c r="K31" s="73"/>
      <c r="L31" s="73"/>
      <c r="M31" s="73"/>
      <c r="N31" s="73"/>
      <c r="O31" s="73"/>
      <c r="P31" s="73"/>
      <c r="Q31" s="73"/>
      <c r="R31" s="73"/>
      <c r="S31" s="73"/>
      <c r="T31" s="73"/>
      <c r="U31" s="73"/>
      <c r="V31" s="73"/>
      <c r="W31" s="74"/>
    </row>
    <row r="32" spans="2:23" x14ac:dyDescent="0.5">
      <c r="B32" s="32"/>
      <c r="C32" s="109" t="str">
        <f>$C$18</f>
        <v>装置製番（交換後）</v>
      </c>
      <c r="D32" s="110"/>
      <c r="E32" s="110"/>
      <c r="F32" s="110"/>
      <c r="G32" s="110"/>
      <c r="H32" s="110"/>
      <c r="I32" s="115">
        <f ca="1">IF(ISNUMBER($T30),INDIRECT("I"&amp;(18+($T30-1)*7)),"")</f>
        <v>12345678</v>
      </c>
      <c r="J32" s="115"/>
      <c r="K32" s="115"/>
      <c r="L32" s="115"/>
      <c r="M32" s="115"/>
      <c r="N32" s="115"/>
      <c r="O32" s="115"/>
      <c r="P32" s="115"/>
      <c r="Q32" s="115"/>
      <c r="R32" s="115"/>
      <c r="S32" s="115"/>
      <c r="T32" s="115"/>
      <c r="U32" s="115"/>
      <c r="V32" s="115"/>
      <c r="W32" s="116"/>
    </row>
    <row r="33" spans="2:23" x14ac:dyDescent="0.5">
      <c r="B33" s="32"/>
      <c r="C33" s="109" t="str">
        <f>$C$19</f>
        <v>型番</v>
      </c>
      <c r="D33" s="110"/>
      <c r="E33" s="110"/>
      <c r="F33" s="110"/>
      <c r="G33" s="110"/>
      <c r="H33" s="110"/>
      <c r="I33" s="73" t="s">
        <v>62</v>
      </c>
      <c r="J33" s="73"/>
      <c r="K33" s="73"/>
      <c r="L33" s="73"/>
      <c r="M33" s="73"/>
      <c r="N33" s="73"/>
      <c r="O33" s="73"/>
      <c r="P33" s="73"/>
      <c r="Q33" s="73"/>
      <c r="R33" s="73"/>
      <c r="S33" s="73"/>
      <c r="T33" s="73"/>
      <c r="U33" s="73"/>
      <c r="V33" s="73"/>
      <c r="W33" s="74"/>
    </row>
    <row r="34" spans="2:23" x14ac:dyDescent="0.5">
      <c r="B34" s="32"/>
      <c r="C34" s="109" t="str">
        <f>$C$20</f>
        <v>製品名</v>
      </c>
      <c r="D34" s="110"/>
      <c r="E34" s="110"/>
      <c r="F34" s="110"/>
      <c r="G34" s="110"/>
      <c r="H34" s="110"/>
      <c r="I34" s="73" t="str">
        <f>IF(ISBLANK($I33),"（型番を選択すると自動入力されます）",VLOOKUP($I33,データ!$A$2:$B$37,2,FALSE))</f>
        <v>iStorage Active Mirror - V100</v>
      </c>
      <c r="J34" s="73"/>
      <c r="K34" s="73"/>
      <c r="L34" s="73"/>
      <c r="M34" s="73"/>
      <c r="N34" s="73"/>
      <c r="O34" s="73"/>
      <c r="P34" s="73"/>
      <c r="Q34" s="73"/>
      <c r="R34" s="73"/>
      <c r="S34" s="73"/>
      <c r="T34" s="73"/>
      <c r="U34" s="73"/>
      <c r="V34" s="73"/>
      <c r="W34" s="74"/>
    </row>
    <row r="35" spans="2:23" ht="20.399999999999999" thickBot="1" x14ac:dyDescent="0.55000000000000004">
      <c r="B35" s="33"/>
      <c r="C35" s="111" t="str">
        <f>$C$21</f>
        <v>受注番号</v>
      </c>
      <c r="D35" s="112"/>
      <c r="E35" s="112"/>
      <c r="F35" s="112"/>
      <c r="G35" s="112"/>
      <c r="H35" s="112"/>
      <c r="I35" s="113" t="str">
        <f ca="1">IF(ISNUMBER($T30),INDIRECT("I"&amp;(21+($T30-1)*7)),"")</f>
        <v>123-45678</v>
      </c>
      <c r="J35" s="113"/>
      <c r="K35" s="113"/>
      <c r="L35" s="113"/>
      <c r="M35" s="113"/>
      <c r="N35" s="113"/>
      <c r="O35" s="113"/>
      <c r="P35" s="113"/>
      <c r="Q35" s="113"/>
      <c r="R35" s="113"/>
      <c r="S35" s="113"/>
      <c r="T35" s="113"/>
      <c r="U35" s="113"/>
      <c r="V35" s="113"/>
      <c r="W35" s="114"/>
    </row>
    <row r="36" spans="2:23" ht="21" thickTop="1" thickBot="1" x14ac:dyDescent="0.55000000000000004"/>
    <row r="37" spans="2:23" ht="20.399999999999999" thickTop="1" x14ac:dyDescent="0.5">
      <c r="B37" s="28" t="s">
        <v>27</v>
      </c>
      <c r="C37" s="29">
        <f>C30+1</f>
        <v>4</v>
      </c>
      <c r="D37" s="30"/>
      <c r="E37" s="30" t="str">
        <f>$E$23</f>
        <v>（選択した項番に記入済みの装置製番/受注番号を自動反映します。［項番：</v>
      </c>
      <c r="F37" s="30"/>
      <c r="G37" s="30"/>
      <c r="H37" s="30"/>
      <c r="I37" s="30"/>
      <c r="J37" s="30"/>
      <c r="K37" s="30"/>
      <c r="L37" s="30"/>
      <c r="M37" s="30"/>
      <c r="N37" s="30"/>
      <c r="O37" s="30"/>
      <c r="P37" s="30"/>
      <c r="Q37" s="30"/>
      <c r="R37" s="30"/>
      <c r="S37" s="30"/>
      <c r="T37" s="34"/>
      <c r="U37" s="30" t="s">
        <v>29</v>
      </c>
      <c r="V37" s="30"/>
      <c r="W37" s="31"/>
    </row>
    <row r="38" spans="2:23" x14ac:dyDescent="0.5">
      <c r="B38" s="32"/>
      <c r="C38" s="109" t="str">
        <f>$C$17</f>
        <v>装置製番　※数字8桁</v>
      </c>
      <c r="D38" s="110"/>
      <c r="E38" s="110"/>
      <c r="F38" s="110"/>
      <c r="G38" s="110"/>
      <c r="H38" s="110"/>
      <c r="I38" s="115" t="s">
        <v>93</v>
      </c>
      <c r="J38" s="115"/>
      <c r="K38" s="115"/>
      <c r="L38" s="115"/>
      <c r="M38" s="115"/>
      <c r="N38" s="115"/>
      <c r="O38" s="115"/>
      <c r="P38" s="115"/>
      <c r="Q38" s="115"/>
      <c r="R38" s="115"/>
      <c r="S38" s="115"/>
      <c r="T38" s="115"/>
      <c r="U38" s="115"/>
      <c r="V38" s="115"/>
      <c r="W38" s="116"/>
    </row>
    <row r="39" spans="2:23" x14ac:dyDescent="0.5">
      <c r="B39" s="32"/>
      <c r="C39" s="109" t="str">
        <f>$C$18</f>
        <v>装置製番（交換後）</v>
      </c>
      <c r="D39" s="110"/>
      <c r="E39" s="110"/>
      <c r="F39" s="110"/>
      <c r="G39" s="110"/>
      <c r="H39" s="110"/>
      <c r="I39" s="115" t="s">
        <v>94</v>
      </c>
      <c r="J39" s="115"/>
      <c r="K39" s="115"/>
      <c r="L39" s="115"/>
      <c r="M39" s="115"/>
      <c r="N39" s="115"/>
      <c r="O39" s="115"/>
      <c r="P39" s="115"/>
      <c r="Q39" s="115"/>
      <c r="R39" s="115"/>
      <c r="S39" s="115"/>
      <c r="T39" s="115"/>
      <c r="U39" s="115"/>
      <c r="V39" s="115"/>
      <c r="W39" s="116"/>
    </row>
    <row r="40" spans="2:23" x14ac:dyDescent="0.5">
      <c r="B40" s="32"/>
      <c r="C40" s="109" t="str">
        <f>$C$19</f>
        <v>型番</v>
      </c>
      <c r="D40" s="110"/>
      <c r="E40" s="110"/>
      <c r="F40" s="110"/>
      <c r="G40" s="110"/>
      <c r="H40" s="110"/>
      <c r="I40" s="73" t="s">
        <v>53</v>
      </c>
      <c r="J40" s="73"/>
      <c r="K40" s="73"/>
      <c r="L40" s="73"/>
      <c r="M40" s="73"/>
      <c r="N40" s="73"/>
      <c r="O40" s="73"/>
      <c r="P40" s="73"/>
      <c r="Q40" s="73"/>
      <c r="R40" s="73"/>
      <c r="S40" s="73"/>
      <c r="T40" s="73"/>
      <c r="U40" s="73"/>
      <c r="V40" s="73"/>
      <c r="W40" s="74"/>
    </row>
    <row r="41" spans="2:23" x14ac:dyDescent="0.5">
      <c r="B41" s="32"/>
      <c r="C41" s="109" t="str">
        <f>$C$20</f>
        <v>製品名</v>
      </c>
      <c r="D41" s="110"/>
      <c r="E41" s="110"/>
      <c r="F41" s="110"/>
      <c r="G41" s="110"/>
      <c r="H41" s="110"/>
      <c r="I41" s="73" t="str">
        <f>IF(ISBLANK($I40),"（型番を選択すると自動入力されます）",VLOOKUP($I40,データ!$A$2:$B$37,2,FALSE))</f>
        <v>iStorage Local Replication - V100</v>
      </c>
      <c r="J41" s="73"/>
      <c r="K41" s="73"/>
      <c r="L41" s="73"/>
      <c r="M41" s="73"/>
      <c r="N41" s="73"/>
      <c r="O41" s="73"/>
      <c r="P41" s="73"/>
      <c r="Q41" s="73"/>
      <c r="R41" s="73"/>
      <c r="S41" s="73"/>
      <c r="T41" s="73"/>
      <c r="U41" s="73"/>
      <c r="V41" s="73"/>
      <c r="W41" s="74"/>
    </row>
    <row r="42" spans="2:23" ht="20.399999999999999" thickBot="1" x14ac:dyDescent="0.55000000000000004">
      <c r="B42" s="33"/>
      <c r="C42" s="111" t="str">
        <f>$C$21</f>
        <v>受注番号</v>
      </c>
      <c r="D42" s="112"/>
      <c r="E42" s="112"/>
      <c r="F42" s="112"/>
      <c r="G42" s="112"/>
      <c r="H42" s="112"/>
      <c r="I42" s="113" t="s">
        <v>95</v>
      </c>
      <c r="J42" s="113"/>
      <c r="K42" s="113"/>
      <c r="L42" s="113"/>
      <c r="M42" s="113"/>
      <c r="N42" s="113"/>
      <c r="O42" s="113"/>
      <c r="P42" s="113"/>
      <c r="Q42" s="113"/>
      <c r="R42" s="113"/>
      <c r="S42" s="113"/>
      <c r="T42" s="113"/>
      <c r="U42" s="113"/>
      <c r="V42" s="113"/>
      <c r="W42" s="114"/>
    </row>
    <row r="43" spans="2:23" ht="21" thickTop="1" thickBot="1" x14ac:dyDescent="0.55000000000000004"/>
    <row r="44" spans="2:23" ht="20.399999999999999" thickTop="1" x14ac:dyDescent="0.5">
      <c r="B44" s="28" t="s">
        <v>27</v>
      </c>
      <c r="C44" s="29">
        <f>C37+1</f>
        <v>5</v>
      </c>
      <c r="D44" s="30"/>
      <c r="E44" s="30" t="str">
        <f>$E$23</f>
        <v>（選択した項番に記入済みの装置製番/受注番号を自動反映します。［項番：</v>
      </c>
      <c r="F44" s="30"/>
      <c r="G44" s="30"/>
      <c r="H44" s="30"/>
      <c r="I44" s="30"/>
      <c r="J44" s="30"/>
      <c r="K44" s="30"/>
      <c r="L44" s="30"/>
      <c r="M44" s="30"/>
      <c r="N44" s="30"/>
      <c r="O44" s="30"/>
      <c r="P44" s="30"/>
      <c r="Q44" s="30"/>
      <c r="R44" s="30"/>
      <c r="S44" s="30"/>
      <c r="T44" s="34"/>
      <c r="U44" s="30" t="s">
        <v>29</v>
      </c>
      <c r="V44" s="30"/>
      <c r="W44" s="31"/>
    </row>
    <row r="45" spans="2:23" x14ac:dyDescent="0.5">
      <c r="B45" s="32"/>
      <c r="C45" s="109" t="str">
        <f>$C$17</f>
        <v>装置製番　※数字8桁</v>
      </c>
      <c r="D45" s="110"/>
      <c r="E45" s="110"/>
      <c r="F45" s="110"/>
      <c r="G45" s="110"/>
      <c r="H45" s="110"/>
      <c r="I45" s="115" t="str">
        <f ca="1">IF(ISNUMBER($T44),INDIRECT("I"&amp;(17+($T44-1)*7)),"")</f>
        <v/>
      </c>
      <c r="J45" s="115"/>
      <c r="K45" s="115"/>
      <c r="L45" s="115"/>
      <c r="M45" s="115"/>
      <c r="N45" s="115"/>
      <c r="O45" s="115"/>
      <c r="P45" s="115"/>
      <c r="Q45" s="115"/>
      <c r="R45" s="115"/>
      <c r="S45" s="115"/>
      <c r="T45" s="115"/>
      <c r="U45" s="115"/>
      <c r="V45" s="115"/>
      <c r="W45" s="116"/>
    </row>
    <row r="46" spans="2:23" x14ac:dyDescent="0.5">
      <c r="B46" s="32"/>
      <c r="C46" s="109" t="str">
        <f>$C$18</f>
        <v>装置製番（交換後）</v>
      </c>
      <c r="D46" s="110"/>
      <c r="E46" s="110"/>
      <c r="F46" s="110"/>
      <c r="G46" s="110"/>
      <c r="H46" s="110"/>
      <c r="I46" s="115" t="str">
        <f ca="1">IF(ISNUMBER($T44),INDIRECT("I"&amp;(18+($T44-1)*7)),"")</f>
        <v/>
      </c>
      <c r="J46" s="115"/>
      <c r="K46" s="115"/>
      <c r="L46" s="115"/>
      <c r="M46" s="115"/>
      <c r="N46" s="115"/>
      <c r="O46" s="115"/>
      <c r="P46" s="115"/>
      <c r="Q46" s="115"/>
      <c r="R46" s="115"/>
      <c r="S46" s="115"/>
      <c r="T46" s="115"/>
      <c r="U46" s="115"/>
      <c r="V46" s="115"/>
      <c r="W46" s="116"/>
    </row>
    <row r="47" spans="2:23" x14ac:dyDescent="0.5">
      <c r="B47" s="32"/>
      <c r="C47" s="109" t="str">
        <f>$C$19</f>
        <v>型番</v>
      </c>
      <c r="D47" s="110"/>
      <c r="E47" s="110"/>
      <c r="F47" s="110"/>
      <c r="G47" s="110"/>
      <c r="H47" s="110"/>
      <c r="I47" s="73"/>
      <c r="J47" s="73"/>
      <c r="K47" s="73"/>
      <c r="L47" s="73"/>
      <c r="M47" s="73"/>
      <c r="N47" s="73"/>
      <c r="O47" s="73"/>
      <c r="P47" s="73"/>
      <c r="Q47" s="73"/>
      <c r="R47" s="73"/>
      <c r="S47" s="73"/>
      <c r="T47" s="73"/>
      <c r="U47" s="73"/>
      <c r="V47" s="73"/>
      <c r="W47" s="74"/>
    </row>
    <row r="48" spans="2:23" x14ac:dyDescent="0.5">
      <c r="B48" s="32"/>
      <c r="C48" s="109" t="str">
        <f>$C$20</f>
        <v>製品名</v>
      </c>
      <c r="D48" s="110"/>
      <c r="E48" s="110"/>
      <c r="F48" s="110"/>
      <c r="G48" s="110"/>
      <c r="H48" s="110"/>
      <c r="I48" s="73" t="str">
        <f>IF(ISBLANK($I47),"（型番を選択すると自動入力されます）",VLOOKUP($I47,データ!$A$2:$B$37,2,FALSE))</f>
        <v>（型番を選択すると自動入力されます）</v>
      </c>
      <c r="J48" s="73"/>
      <c r="K48" s="73"/>
      <c r="L48" s="73"/>
      <c r="M48" s="73"/>
      <c r="N48" s="73"/>
      <c r="O48" s="73"/>
      <c r="P48" s="73"/>
      <c r="Q48" s="73"/>
      <c r="R48" s="73"/>
      <c r="S48" s="73"/>
      <c r="T48" s="73"/>
      <c r="U48" s="73"/>
      <c r="V48" s="73"/>
      <c r="W48" s="74"/>
    </row>
    <row r="49" spans="2:23" ht="20.399999999999999" thickBot="1" x14ac:dyDescent="0.55000000000000004">
      <c r="B49" s="33"/>
      <c r="C49" s="111" t="str">
        <f>$C$21</f>
        <v>受注番号</v>
      </c>
      <c r="D49" s="112"/>
      <c r="E49" s="112"/>
      <c r="F49" s="112"/>
      <c r="G49" s="112"/>
      <c r="H49" s="112"/>
      <c r="I49" s="113" t="str">
        <f ca="1">IF(ISNUMBER($T44),INDIRECT("I"&amp;(21+($T44-1)*7)),"")</f>
        <v/>
      </c>
      <c r="J49" s="113"/>
      <c r="K49" s="113"/>
      <c r="L49" s="113"/>
      <c r="M49" s="113"/>
      <c r="N49" s="113"/>
      <c r="O49" s="113"/>
      <c r="P49" s="113"/>
      <c r="Q49" s="113"/>
      <c r="R49" s="113"/>
      <c r="S49" s="113"/>
      <c r="T49" s="113"/>
      <c r="U49" s="113"/>
      <c r="V49" s="113"/>
      <c r="W49" s="114"/>
    </row>
    <row r="50" spans="2:23" ht="21" thickTop="1" thickBot="1" x14ac:dyDescent="0.55000000000000004"/>
    <row r="51" spans="2:23" ht="20.399999999999999" thickTop="1" x14ac:dyDescent="0.5">
      <c r="B51" s="28" t="s">
        <v>27</v>
      </c>
      <c r="C51" s="29">
        <f>C44+1</f>
        <v>6</v>
      </c>
      <c r="D51" s="30"/>
      <c r="E51" s="30" t="str">
        <f>$E$23</f>
        <v>（選択した項番に記入済みの装置製番/受注番号を自動反映します。［項番：</v>
      </c>
      <c r="F51" s="30"/>
      <c r="G51" s="30"/>
      <c r="H51" s="30"/>
      <c r="I51" s="30"/>
      <c r="J51" s="30"/>
      <c r="K51" s="30"/>
      <c r="L51" s="30"/>
      <c r="M51" s="30"/>
      <c r="N51" s="30"/>
      <c r="O51" s="30"/>
      <c r="P51" s="30"/>
      <c r="Q51" s="30"/>
      <c r="R51" s="30"/>
      <c r="S51" s="30"/>
      <c r="T51" s="34"/>
      <c r="U51" s="30" t="s">
        <v>29</v>
      </c>
      <c r="V51" s="30"/>
      <c r="W51" s="31"/>
    </row>
    <row r="52" spans="2:23" x14ac:dyDescent="0.5">
      <c r="B52" s="32"/>
      <c r="C52" s="109" t="str">
        <f>$C$17</f>
        <v>装置製番　※数字8桁</v>
      </c>
      <c r="D52" s="110"/>
      <c r="E52" s="110"/>
      <c r="F52" s="110"/>
      <c r="G52" s="110"/>
      <c r="H52" s="110"/>
      <c r="I52" s="115" t="str">
        <f ca="1">IF(ISNUMBER($T51),INDIRECT("I"&amp;(17+($T51-1)*7)),"")</f>
        <v/>
      </c>
      <c r="J52" s="115"/>
      <c r="K52" s="115"/>
      <c r="L52" s="115"/>
      <c r="M52" s="115"/>
      <c r="N52" s="115"/>
      <c r="O52" s="115"/>
      <c r="P52" s="115"/>
      <c r="Q52" s="115"/>
      <c r="R52" s="115"/>
      <c r="S52" s="115"/>
      <c r="T52" s="115"/>
      <c r="U52" s="115"/>
      <c r="V52" s="115"/>
      <c r="W52" s="116"/>
    </row>
    <row r="53" spans="2:23" x14ac:dyDescent="0.5">
      <c r="B53" s="32"/>
      <c r="C53" s="109" t="str">
        <f>$C$18</f>
        <v>装置製番（交換後）</v>
      </c>
      <c r="D53" s="110"/>
      <c r="E53" s="110"/>
      <c r="F53" s="110"/>
      <c r="G53" s="110"/>
      <c r="H53" s="110"/>
      <c r="I53" s="115" t="str">
        <f ca="1">IF(ISNUMBER($T51),INDIRECT("I"&amp;(18+($T51-1)*7)),"")</f>
        <v/>
      </c>
      <c r="J53" s="115"/>
      <c r="K53" s="115"/>
      <c r="L53" s="115"/>
      <c r="M53" s="115"/>
      <c r="N53" s="115"/>
      <c r="O53" s="115"/>
      <c r="P53" s="115"/>
      <c r="Q53" s="115"/>
      <c r="R53" s="115"/>
      <c r="S53" s="115"/>
      <c r="T53" s="115"/>
      <c r="U53" s="115"/>
      <c r="V53" s="115"/>
      <c r="W53" s="116"/>
    </row>
    <row r="54" spans="2:23" x14ac:dyDescent="0.5">
      <c r="B54" s="32"/>
      <c r="C54" s="109" t="str">
        <f>$C$19</f>
        <v>型番</v>
      </c>
      <c r="D54" s="110"/>
      <c r="E54" s="110"/>
      <c r="F54" s="110"/>
      <c r="G54" s="110"/>
      <c r="H54" s="110"/>
      <c r="I54" s="73"/>
      <c r="J54" s="73"/>
      <c r="K54" s="73"/>
      <c r="L54" s="73"/>
      <c r="M54" s="73"/>
      <c r="N54" s="73"/>
      <c r="O54" s="73"/>
      <c r="P54" s="73"/>
      <c r="Q54" s="73"/>
      <c r="R54" s="73"/>
      <c r="S54" s="73"/>
      <c r="T54" s="73"/>
      <c r="U54" s="73"/>
      <c r="V54" s="73"/>
      <c r="W54" s="74"/>
    </row>
    <row r="55" spans="2:23" x14ac:dyDescent="0.5">
      <c r="B55" s="32"/>
      <c r="C55" s="109" t="str">
        <f>$C$20</f>
        <v>製品名</v>
      </c>
      <c r="D55" s="110"/>
      <c r="E55" s="110"/>
      <c r="F55" s="110"/>
      <c r="G55" s="110"/>
      <c r="H55" s="110"/>
      <c r="I55" s="73" t="str">
        <f>IF(ISBLANK($I54),"（型番を選択すると自動入力されます）",VLOOKUP($I54,データ!$A$2:$B$37,2,FALSE))</f>
        <v>（型番を選択すると自動入力されます）</v>
      </c>
      <c r="J55" s="73"/>
      <c r="K55" s="73"/>
      <c r="L55" s="73"/>
      <c r="M55" s="73"/>
      <c r="N55" s="73"/>
      <c r="O55" s="73"/>
      <c r="P55" s="73"/>
      <c r="Q55" s="73"/>
      <c r="R55" s="73"/>
      <c r="S55" s="73"/>
      <c r="T55" s="73"/>
      <c r="U55" s="73"/>
      <c r="V55" s="73"/>
      <c r="W55" s="74"/>
    </row>
    <row r="56" spans="2:23" ht="20.399999999999999" thickBot="1" x14ac:dyDescent="0.55000000000000004">
      <c r="B56" s="33"/>
      <c r="C56" s="111" t="str">
        <f>$C$21</f>
        <v>受注番号</v>
      </c>
      <c r="D56" s="112"/>
      <c r="E56" s="112"/>
      <c r="F56" s="112"/>
      <c r="G56" s="112"/>
      <c r="H56" s="112"/>
      <c r="I56" s="113" t="str">
        <f ca="1">IF(ISNUMBER($T51),INDIRECT("I"&amp;(21+($T51-1)*7)),"")</f>
        <v/>
      </c>
      <c r="J56" s="113"/>
      <c r="K56" s="113"/>
      <c r="L56" s="113"/>
      <c r="M56" s="113"/>
      <c r="N56" s="113"/>
      <c r="O56" s="113"/>
      <c r="P56" s="113"/>
      <c r="Q56" s="113"/>
      <c r="R56" s="113"/>
      <c r="S56" s="113"/>
      <c r="T56" s="113"/>
      <c r="U56" s="113"/>
      <c r="V56" s="113"/>
      <c r="W56" s="114"/>
    </row>
    <row r="57" spans="2:23" ht="21" thickTop="1" thickBot="1" x14ac:dyDescent="0.55000000000000004"/>
    <row r="58" spans="2:23" ht="20.399999999999999" thickTop="1" x14ac:dyDescent="0.5">
      <c r="B58" s="28" t="s">
        <v>27</v>
      </c>
      <c r="C58" s="29">
        <f>C51+1</f>
        <v>7</v>
      </c>
      <c r="D58" s="30"/>
      <c r="E58" s="30" t="str">
        <f>$E$23</f>
        <v>（選択した項番に記入済みの装置製番/受注番号を自動反映します。［項番：</v>
      </c>
      <c r="F58" s="30"/>
      <c r="G58" s="30"/>
      <c r="H58" s="30"/>
      <c r="I58" s="30"/>
      <c r="J58" s="30"/>
      <c r="K58" s="30"/>
      <c r="L58" s="30"/>
      <c r="M58" s="30"/>
      <c r="N58" s="30"/>
      <c r="O58" s="30"/>
      <c r="P58" s="30"/>
      <c r="Q58" s="30"/>
      <c r="R58" s="30"/>
      <c r="S58" s="30"/>
      <c r="T58" s="34"/>
      <c r="U58" s="30" t="s">
        <v>29</v>
      </c>
      <c r="V58" s="30"/>
      <c r="W58" s="31"/>
    </row>
    <row r="59" spans="2:23" x14ac:dyDescent="0.5">
      <c r="B59" s="32"/>
      <c r="C59" s="109" t="str">
        <f>$C$17</f>
        <v>装置製番　※数字8桁</v>
      </c>
      <c r="D59" s="110"/>
      <c r="E59" s="110"/>
      <c r="F59" s="110"/>
      <c r="G59" s="110"/>
      <c r="H59" s="110"/>
      <c r="I59" s="115" t="str">
        <f ca="1">IF(ISNUMBER($T58),INDIRECT("I"&amp;(17+($T58-1)*7)),"")</f>
        <v/>
      </c>
      <c r="J59" s="115"/>
      <c r="K59" s="115"/>
      <c r="L59" s="115"/>
      <c r="M59" s="115"/>
      <c r="N59" s="115"/>
      <c r="O59" s="115"/>
      <c r="P59" s="115"/>
      <c r="Q59" s="115"/>
      <c r="R59" s="115"/>
      <c r="S59" s="115"/>
      <c r="T59" s="115"/>
      <c r="U59" s="115"/>
      <c r="V59" s="115"/>
      <c r="W59" s="116"/>
    </row>
    <row r="60" spans="2:23" x14ac:dyDescent="0.5">
      <c r="B60" s="32"/>
      <c r="C60" s="109" t="str">
        <f>$C$18</f>
        <v>装置製番（交換後）</v>
      </c>
      <c r="D60" s="110"/>
      <c r="E60" s="110"/>
      <c r="F60" s="110"/>
      <c r="G60" s="110"/>
      <c r="H60" s="110"/>
      <c r="I60" s="115" t="str">
        <f ca="1">IF(ISNUMBER($T58),INDIRECT("I"&amp;(18+($T58-1)*7)),"")</f>
        <v/>
      </c>
      <c r="J60" s="115"/>
      <c r="K60" s="115"/>
      <c r="L60" s="115"/>
      <c r="M60" s="115"/>
      <c r="N60" s="115"/>
      <c r="O60" s="115"/>
      <c r="P60" s="115"/>
      <c r="Q60" s="115"/>
      <c r="R60" s="115"/>
      <c r="S60" s="115"/>
      <c r="T60" s="115"/>
      <c r="U60" s="115"/>
      <c r="V60" s="115"/>
      <c r="W60" s="116"/>
    </row>
    <row r="61" spans="2:23" x14ac:dyDescent="0.5">
      <c r="B61" s="32"/>
      <c r="C61" s="109" t="str">
        <f>$C$19</f>
        <v>型番</v>
      </c>
      <c r="D61" s="110"/>
      <c r="E61" s="110"/>
      <c r="F61" s="110"/>
      <c r="G61" s="110"/>
      <c r="H61" s="110"/>
      <c r="I61" s="73"/>
      <c r="J61" s="73"/>
      <c r="K61" s="73"/>
      <c r="L61" s="73"/>
      <c r="M61" s="73"/>
      <c r="N61" s="73"/>
      <c r="O61" s="73"/>
      <c r="P61" s="73"/>
      <c r="Q61" s="73"/>
      <c r="R61" s="73"/>
      <c r="S61" s="73"/>
      <c r="T61" s="73"/>
      <c r="U61" s="73"/>
      <c r="V61" s="73"/>
      <c r="W61" s="74"/>
    </row>
    <row r="62" spans="2:23" x14ac:dyDescent="0.5">
      <c r="B62" s="32"/>
      <c r="C62" s="109" t="str">
        <f>$C$20</f>
        <v>製品名</v>
      </c>
      <c r="D62" s="110"/>
      <c r="E62" s="110"/>
      <c r="F62" s="110"/>
      <c r="G62" s="110"/>
      <c r="H62" s="110"/>
      <c r="I62" s="73" t="str">
        <f>IF(ISBLANK($I61),"（型番を選択すると自動入力されます）",VLOOKUP($I61,データ!$A$2:$B$37,2,FALSE))</f>
        <v>（型番を選択すると自動入力されます）</v>
      </c>
      <c r="J62" s="73"/>
      <c r="K62" s="73"/>
      <c r="L62" s="73"/>
      <c r="M62" s="73"/>
      <c r="N62" s="73"/>
      <c r="O62" s="73"/>
      <c r="P62" s="73"/>
      <c r="Q62" s="73"/>
      <c r="R62" s="73"/>
      <c r="S62" s="73"/>
      <c r="T62" s="73"/>
      <c r="U62" s="73"/>
      <c r="V62" s="73"/>
      <c r="W62" s="74"/>
    </row>
    <row r="63" spans="2:23" ht="20.399999999999999" thickBot="1" x14ac:dyDescent="0.55000000000000004">
      <c r="B63" s="33"/>
      <c r="C63" s="111" t="str">
        <f>$C$21</f>
        <v>受注番号</v>
      </c>
      <c r="D63" s="112"/>
      <c r="E63" s="112"/>
      <c r="F63" s="112"/>
      <c r="G63" s="112"/>
      <c r="H63" s="112"/>
      <c r="I63" s="113" t="str">
        <f ca="1">IF(ISNUMBER($T58),INDIRECT("I"&amp;(21+($T58-1)*7)),"")</f>
        <v/>
      </c>
      <c r="J63" s="113"/>
      <c r="K63" s="113"/>
      <c r="L63" s="113"/>
      <c r="M63" s="113"/>
      <c r="N63" s="113"/>
      <c r="O63" s="113"/>
      <c r="P63" s="113"/>
      <c r="Q63" s="113"/>
      <c r="R63" s="113"/>
      <c r="S63" s="113"/>
      <c r="T63" s="113"/>
      <c r="U63" s="113"/>
      <c r="V63" s="113"/>
      <c r="W63" s="114"/>
    </row>
    <row r="64" spans="2:23" ht="21" thickTop="1" thickBot="1" x14ac:dyDescent="0.55000000000000004"/>
    <row r="65" spans="2:23" ht="20.399999999999999" thickTop="1" x14ac:dyDescent="0.5">
      <c r="B65" s="28" t="s">
        <v>27</v>
      </c>
      <c r="C65" s="29">
        <f>C58+1</f>
        <v>8</v>
      </c>
      <c r="D65" s="30"/>
      <c r="E65" s="30" t="str">
        <f>$E$23</f>
        <v>（選択した項番に記入済みの装置製番/受注番号を自動反映します。［項番：</v>
      </c>
      <c r="F65" s="30"/>
      <c r="G65" s="30"/>
      <c r="H65" s="30"/>
      <c r="I65" s="30"/>
      <c r="J65" s="30"/>
      <c r="K65" s="30"/>
      <c r="L65" s="30"/>
      <c r="M65" s="30"/>
      <c r="N65" s="30"/>
      <c r="O65" s="30"/>
      <c r="P65" s="30"/>
      <c r="Q65" s="30"/>
      <c r="R65" s="30"/>
      <c r="S65" s="30"/>
      <c r="T65" s="34"/>
      <c r="U65" s="30" t="s">
        <v>29</v>
      </c>
      <c r="V65" s="30"/>
      <c r="W65" s="31"/>
    </row>
    <row r="66" spans="2:23" x14ac:dyDescent="0.5">
      <c r="B66" s="32"/>
      <c r="C66" s="109" t="str">
        <f>$C$17</f>
        <v>装置製番　※数字8桁</v>
      </c>
      <c r="D66" s="110"/>
      <c r="E66" s="110"/>
      <c r="F66" s="110"/>
      <c r="G66" s="110"/>
      <c r="H66" s="110"/>
      <c r="I66" s="115" t="str">
        <f ca="1">IF(ISNUMBER($T65),INDIRECT("I"&amp;(17+($T65-1)*7)),"")</f>
        <v/>
      </c>
      <c r="J66" s="115"/>
      <c r="K66" s="115"/>
      <c r="L66" s="115"/>
      <c r="M66" s="115"/>
      <c r="N66" s="115"/>
      <c r="O66" s="115"/>
      <c r="P66" s="115"/>
      <c r="Q66" s="115"/>
      <c r="R66" s="115"/>
      <c r="S66" s="115"/>
      <c r="T66" s="115"/>
      <c r="U66" s="115"/>
      <c r="V66" s="115"/>
      <c r="W66" s="116"/>
    </row>
    <row r="67" spans="2:23" x14ac:dyDescent="0.5">
      <c r="B67" s="32"/>
      <c r="C67" s="109" t="str">
        <f>$C$18</f>
        <v>装置製番（交換後）</v>
      </c>
      <c r="D67" s="110"/>
      <c r="E67" s="110"/>
      <c r="F67" s="110"/>
      <c r="G67" s="110"/>
      <c r="H67" s="110"/>
      <c r="I67" s="115" t="str">
        <f ca="1">IF(ISNUMBER($T65),INDIRECT("I"&amp;(18+($T65-1)*7)),"")</f>
        <v/>
      </c>
      <c r="J67" s="115"/>
      <c r="K67" s="115"/>
      <c r="L67" s="115"/>
      <c r="M67" s="115"/>
      <c r="N67" s="115"/>
      <c r="O67" s="115"/>
      <c r="P67" s="115"/>
      <c r="Q67" s="115"/>
      <c r="R67" s="115"/>
      <c r="S67" s="115"/>
      <c r="T67" s="115"/>
      <c r="U67" s="115"/>
      <c r="V67" s="115"/>
      <c r="W67" s="116"/>
    </row>
    <row r="68" spans="2:23" x14ac:dyDescent="0.5">
      <c r="B68" s="32"/>
      <c r="C68" s="109" t="str">
        <f>$C$19</f>
        <v>型番</v>
      </c>
      <c r="D68" s="110"/>
      <c r="E68" s="110"/>
      <c r="F68" s="110"/>
      <c r="G68" s="110"/>
      <c r="H68" s="110"/>
      <c r="I68" s="73"/>
      <c r="J68" s="73"/>
      <c r="K68" s="73"/>
      <c r="L68" s="73"/>
      <c r="M68" s="73"/>
      <c r="N68" s="73"/>
      <c r="O68" s="73"/>
      <c r="P68" s="73"/>
      <c r="Q68" s="73"/>
      <c r="R68" s="73"/>
      <c r="S68" s="73"/>
      <c r="T68" s="73"/>
      <c r="U68" s="73"/>
      <c r="V68" s="73"/>
      <c r="W68" s="74"/>
    </row>
    <row r="69" spans="2:23" x14ac:dyDescent="0.5">
      <c r="B69" s="32"/>
      <c r="C69" s="109" t="str">
        <f>$C$20</f>
        <v>製品名</v>
      </c>
      <c r="D69" s="110"/>
      <c r="E69" s="110"/>
      <c r="F69" s="110"/>
      <c r="G69" s="110"/>
      <c r="H69" s="110"/>
      <c r="I69" s="73" t="str">
        <f>IF(ISBLANK($I68),"（型番を選択すると自動入力されます）",VLOOKUP($I68,データ!$A$2:$B$37,2,FALSE))</f>
        <v>（型番を選択すると自動入力されます）</v>
      </c>
      <c r="J69" s="73"/>
      <c r="K69" s="73"/>
      <c r="L69" s="73"/>
      <c r="M69" s="73"/>
      <c r="N69" s="73"/>
      <c r="O69" s="73"/>
      <c r="P69" s="73"/>
      <c r="Q69" s="73"/>
      <c r="R69" s="73"/>
      <c r="S69" s="73"/>
      <c r="T69" s="73"/>
      <c r="U69" s="73"/>
      <c r="V69" s="73"/>
      <c r="W69" s="74"/>
    </row>
    <row r="70" spans="2:23" ht="20.399999999999999" thickBot="1" x14ac:dyDescent="0.55000000000000004">
      <c r="B70" s="33"/>
      <c r="C70" s="111" t="str">
        <f>$C$21</f>
        <v>受注番号</v>
      </c>
      <c r="D70" s="112"/>
      <c r="E70" s="112"/>
      <c r="F70" s="112"/>
      <c r="G70" s="112"/>
      <c r="H70" s="112"/>
      <c r="I70" s="113" t="str">
        <f ca="1">IF(ISNUMBER($T65),INDIRECT("I"&amp;(21+($T65-1)*7)),"")</f>
        <v/>
      </c>
      <c r="J70" s="113"/>
      <c r="K70" s="113"/>
      <c r="L70" s="113"/>
      <c r="M70" s="113"/>
      <c r="N70" s="113"/>
      <c r="O70" s="113"/>
      <c r="P70" s="113"/>
      <c r="Q70" s="113"/>
      <c r="R70" s="113"/>
      <c r="S70" s="113"/>
      <c r="T70" s="113"/>
      <c r="U70" s="113"/>
      <c r="V70" s="113"/>
      <c r="W70" s="114"/>
    </row>
    <row r="71" spans="2:23" ht="21" thickTop="1" thickBot="1" x14ac:dyDescent="0.55000000000000004"/>
    <row r="72" spans="2:23" ht="20.399999999999999" thickTop="1" x14ac:dyDescent="0.5">
      <c r="B72" s="28" t="s">
        <v>27</v>
      </c>
      <c r="C72" s="29">
        <f>C65+1</f>
        <v>9</v>
      </c>
      <c r="D72" s="30"/>
      <c r="E72" s="30" t="str">
        <f>$E$23</f>
        <v>（選択した項番に記入済みの装置製番/受注番号を自動反映します。［項番：</v>
      </c>
      <c r="F72" s="30"/>
      <c r="G72" s="30"/>
      <c r="H72" s="30"/>
      <c r="I72" s="30"/>
      <c r="J72" s="30"/>
      <c r="K72" s="30"/>
      <c r="L72" s="30"/>
      <c r="M72" s="30"/>
      <c r="N72" s="30"/>
      <c r="O72" s="30"/>
      <c r="P72" s="30"/>
      <c r="Q72" s="30"/>
      <c r="R72" s="30"/>
      <c r="S72" s="30"/>
      <c r="T72" s="34"/>
      <c r="U72" s="30" t="s">
        <v>29</v>
      </c>
      <c r="V72" s="30"/>
      <c r="W72" s="31"/>
    </row>
    <row r="73" spans="2:23" x14ac:dyDescent="0.5">
      <c r="B73" s="32"/>
      <c r="C73" s="109" t="str">
        <f>$C$17</f>
        <v>装置製番　※数字8桁</v>
      </c>
      <c r="D73" s="110"/>
      <c r="E73" s="110"/>
      <c r="F73" s="110"/>
      <c r="G73" s="110"/>
      <c r="H73" s="110"/>
      <c r="I73" s="115" t="str">
        <f ca="1">IF(ISNUMBER($T72),INDIRECT("I"&amp;(17+($T72-1)*7)),"")</f>
        <v/>
      </c>
      <c r="J73" s="115"/>
      <c r="K73" s="115"/>
      <c r="L73" s="115"/>
      <c r="M73" s="115"/>
      <c r="N73" s="115"/>
      <c r="O73" s="115"/>
      <c r="P73" s="115"/>
      <c r="Q73" s="115"/>
      <c r="R73" s="115"/>
      <c r="S73" s="115"/>
      <c r="T73" s="115"/>
      <c r="U73" s="115"/>
      <c r="V73" s="115"/>
      <c r="W73" s="116"/>
    </row>
    <row r="74" spans="2:23" x14ac:dyDescent="0.5">
      <c r="B74" s="32"/>
      <c r="C74" s="109" t="str">
        <f>$C$18</f>
        <v>装置製番（交換後）</v>
      </c>
      <c r="D74" s="110"/>
      <c r="E74" s="110"/>
      <c r="F74" s="110"/>
      <c r="G74" s="110"/>
      <c r="H74" s="110"/>
      <c r="I74" s="115" t="str">
        <f ca="1">IF(ISNUMBER($T72),INDIRECT("I"&amp;(18+($T72-1)*7)),"")</f>
        <v/>
      </c>
      <c r="J74" s="115"/>
      <c r="K74" s="115"/>
      <c r="L74" s="115"/>
      <c r="M74" s="115"/>
      <c r="N74" s="115"/>
      <c r="O74" s="115"/>
      <c r="P74" s="115"/>
      <c r="Q74" s="115"/>
      <c r="R74" s="115"/>
      <c r="S74" s="115"/>
      <c r="T74" s="115"/>
      <c r="U74" s="115"/>
      <c r="V74" s="115"/>
      <c r="W74" s="116"/>
    </row>
    <row r="75" spans="2:23" x14ac:dyDescent="0.5">
      <c r="B75" s="32"/>
      <c r="C75" s="109" t="str">
        <f>$C$19</f>
        <v>型番</v>
      </c>
      <c r="D75" s="110"/>
      <c r="E75" s="110"/>
      <c r="F75" s="110"/>
      <c r="G75" s="110"/>
      <c r="H75" s="110"/>
      <c r="I75" s="73"/>
      <c r="J75" s="73"/>
      <c r="K75" s="73"/>
      <c r="L75" s="73"/>
      <c r="M75" s="73"/>
      <c r="N75" s="73"/>
      <c r="O75" s="73"/>
      <c r="P75" s="73"/>
      <c r="Q75" s="73"/>
      <c r="R75" s="73"/>
      <c r="S75" s="73"/>
      <c r="T75" s="73"/>
      <c r="U75" s="73"/>
      <c r="V75" s="73"/>
      <c r="W75" s="74"/>
    </row>
    <row r="76" spans="2:23" x14ac:dyDescent="0.5">
      <c r="B76" s="32"/>
      <c r="C76" s="109" t="str">
        <f>$C$20</f>
        <v>製品名</v>
      </c>
      <c r="D76" s="110"/>
      <c r="E76" s="110"/>
      <c r="F76" s="110"/>
      <c r="G76" s="110"/>
      <c r="H76" s="110"/>
      <c r="I76" s="73" t="str">
        <f>IF(ISBLANK($I75),"（型番を選択すると自動入力されます）",VLOOKUP($I75,データ!$A$2:$B$37,2,FALSE))</f>
        <v>（型番を選択すると自動入力されます）</v>
      </c>
      <c r="J76" s="73"/>
      <c r="K76" s="73"/>
      <c r="L76" s="73"/>
      <c r="M76" s="73"/>
      <c r="N76" s="73"/>
      <c r="O76" s="73"/>
      <c r="P76" s="73"/>
      <c r="Q76" s="73"/>
      <c r="R76" s="73"/>
      <c r="S76" s="73"/>
      <c r="T76" s="73"/>
      <c r="U76" s="73"/>
      <c r="V76" s="73"/>
      <c r="W76" s="74"/>
    </row>
    <row r="77" spans="2:23" ht="20.399999999999999" thickBot="1" x14ac:dyDescent="0.55000000000000004">
      <c r="B77" s="33"/>
      <c r="C77" s="111" t="str">
        <f>$C$21</f>
        <v>受注番号</v>
      </c>
      <c r="D77" s="112"/>
      <c r="E77" s="112"/>
      <c r="F77" s="112"/>
      <c r="G77" s="112"/>
      <c r="H77" s="112"/>
      <c r="I77" s="113"/>
      <c r="J77" s="113"/>
      <c r="K77" s="113"/>
      <c r="L77" s="113"/>
      <c r="M77" s="113"/>
      <c r="N77" s="113"/>
      <c r="O77" s="113"/>
      <c r="P77" s="113"/>
      <c r="Q77" s="113"/>
      <c r="R77" s="113"/>
      <c r="S77" s="113"/>
      <c r="T77" s="113"/>
      <c r="U77" s="113"/>
      <c r="V77" s="113"/>
      <c r="W77" s="114"/>
    </row>
    <row r="78" spans="2:23" ht="21" thickTop="1" thickBot="1" x14ac:dyDescent="0.55000000000000004"/>
    <row r="79" spans="2:23" ht="20.399999999999999" thickTop="1" x14ac:dyDescent="0.5">
      <c r="B79" s="28" t="s">
        <v>27</v>
      </c>
      <c r="C79" s="29">
        <f>C72+1</f>
        <v>10</v>
      </c>
      <c r="D79" s="30"/>
      <c r="E79" s="30" t="str">
        <f>$E$23</f>
        <v>（選択した項番に記入済みの装置製番/受注番号を自動反映します。［項番：</v>
      </c>
      <c r="F79" s="30"/>
      <c r="G79" s="30"/>
      <c r="H79" s="30"/>
      <c r="I79" s="30"/>
      <c r="J79" s="30"/>
      <c r="K79" s="30"/>
      <c r="L79" s="30"/>
      <c r="M79" s="30"/>
      <c r="N79" s="30"/>
      <c r="O79" s="30"/>
      <c r="P79" s="30"/>
      <c r="Q79" s="30"/>
      <c r="R79" s="30"/>
      <c r="S79" s="30"/>
      <c r="T79" s="34"/>
      <c r="U79" s="30" t="s">
        <v>29</v>
      </c>
      <c r="V79" s="30"/>
      <c r="W79" s="31"/>
    </row>
    <row r="80" spans="2:23" x14ac:dyDescent="0.5">
      <c r="B80" s="32"/>
      <c r="C80" s="109" t="str">
        <f>$C$17</f>
        <v>装置製番　※数字8桁</v>
      </c>
      <c r="D80" s="110"/>
      <c r="E80" s="110"/>
      <c r="F80" s="110"/>
      <c r="G80" s="110"/>
      <c r="H80" s="110"/>
      <c r="I80" s="115" t="str">
        <f ca="1">IF(ISNUMBER($T79),INDIRECT("I"&amp;(17+($T79-1)*7)),"")</f>
        <v/>
      </c>
      <c r="J80" s="115"/>
      <c r="K80" s="115"/>
      <c r="L80" s="115"/>
      <c r="M80" s="115"/>
      <c r="N80" s="115"/>
      <c r="O80" s="115"/>
      <c r="P80" s="115"/>
      <c r="Q80" s="115"/>
      <c r="R80" s="115"/>
      <c r="S80" s="115"/>
      <c r="T80" s="115"/>
      <c r="U80" s="115"/>
      <c r="V80" s="115"/>
      <c r="W80" s="116"/>
    </row>
    <row r="81" spans="2:23" x14ac:dyDescent="0.5">
      <c r="B81" s="32"/>
      <c r="C81" s="109" t="str">
        <f>$C$18</f>
        <v>装置製番（交換後）</v>
      </c>
      <c r="D81" s="110"/>
      <c r="E81" s="110"/>
      <c r="F81" s="110"/>
      <c r="G81" s="110"/>
      <c r="H81" s="110"/>
      <c r="I81" s="115" t="str">
        <f ca="1">IF(ISNUMBER($T79),INDIRECT("I"&amp;(18+($T79-1)*7)),"")</f>
        <v/>
      </c>
      <c r="J81" s="115"/>
      <c r="K81" s="115"/>
      <c r="L81" s="115"/>
      <c r="M81" s="115"/>
      <c r="N81" s="115"/>
      <c r="O81" s="115"/>
      <c r="P81" s="115"/>
      <c r="Q81" s="115"/>
      <c r="R81" s="115"/>
      <c r="S81" s="115"/>
      <c r="T81" s="115"/>
      <c r="U81" s="115"/>
      <c r="V81" s="115"/>
      <c r="W81" s="116"/>
    </row>
    <row r="82" spans="2:23" x14ac:dyDescent="0.5">
      <c r="B82" s="32"/>
      <c r="C82" s="109" t="str">
        <f>$C$19</f>
        <v>型番</v>
      </c>
      <c r="D82" s="110"/>
      <c r="E82" s="110"/>
      <c r="F82" s="110"/>
      <c r="G82" s="110"/>
      <c r="H82" s="110"/>
      <c r="I82" s="73"/>
      <c r="J82" s="73"/>
      <c r="K82" s="73"/>
      <c r="L82" s="73"/>
      <c r="M82" s="73"/>
      <c r="N82" s="73"/>
      <c r="O82" s="73"/>
      <c r="P82" s="73"/>
      <c r="Q82" s="73"/>
      <c r="R82" s="73"/>
      <c r="S82" s="73"/>
      <c r="T82" s="73"/>
      <c r="U82" s="73"/>
      <c r="V82" s="73"/>
      <c r="W82" s="74"/>
    </row>
    <row r="83" spans="2:23" x14ac:dyDescent="0.5">
      <c r="B83" s="32"/>
      <c r="C83" s="109" t="str">
        <f>$C$20</f>
        <v>製品名</v>
      </c>
      <c r="D83" s="110"/>
      <c r="E83" s="110"/>
      <c r="F83" s="110"/>
      <c r="G83" s="110"/>
      <c r="H83" s="110"/>
      <c r="I83" s="73" t="str">
        <f>IF(ISBLANK($I82),"（型番を選択すると自動入力されます）",VLOOKUP($I82,データ!$A$2:$B$37,2,FALSE))</f>
        <v>（型番を選択すると自動入力されます）</v>
      </c>
      <c r="J83" s="73"/>
      <c r="K83" s="73"/>
      <c r="L83" s="73"/>
      <c r="M83" s="73"/>
      <c r="N83" s="73"/>
      <c r="O83" s="73"/>
      <c r="P83" s="73"/>
      <c r="Q83" s="73"/>
      <c r="R83" s="73"/>
      <c r="S83" s="73"/>
      <c r="T83" s="73"/>
      <c r="U83" s="73"/>
      <c r="V83" s="73"/>
      <c r="W83" s="74"/>
    </row>
    <row r="84" spans="2:23" ht="20.399999999999999" thickBot="1" x14ac:dyDescent="0.55000000000000004">
      <c r="B84" s="33"/>
      <c r="C84" s="111" t="str">
        <f>$C$21</f>
        <v>受注番号</v>
      </c>
      <c r="D84" s="112"/>
      <c r="E84" s="112"/>
      <c r="F84" s="112"/>
      <c r="G84" s="112"/>
      <c r="H84" s="112"/>
      <c r="I84" s="113" t="str">
        <f ca="1">IF(ISNUMBER($T79),INDIRECT("I"&amp;(21+($T79-1)*7)),"")</f>
        <v/>
      </c>
      <c r="J84" s="113"/>
      <c r="K84" s="113"/>
      <c r="L84" s="113"/>
      <c r="M84" s="113"/>
      <c r="N84" s="113"/>
      <c r="O84" s="113"/>
      <c r="P84" s="113"/>
      <c r="Q84" s="113"/>
      <c r="R84" s="113"/>
      <c r="S84" s="113"/>
      <c r="T84" s="113"/>
      <c r="U84" s="113"/>
      <c r="V84" s="113"/>
      <c r="W84" s="114"/>
    </row>
    <row r="85" spans="2:23" ht="20.399999999999999" thickTop="1" x14ac:dyDescent="0.5"/>
  </sheetData>
  <sheetProtection algorithmName="SHA-512" hashValue="F9Sn+pAE1bgtOvlxDpyw6MgN/Ndsj+Ysvg1zsC5O0YLSTN33icupDj02/9K5CvXQzpe52ygFJGAbACgrQC6CHQ==" saltValue="pK1nhLVZgolvccGJEL2D4Q==" spinCount="100000" sheet="1" objects="1" scenarios="1"/>
  <mergeCells count="124">
    <mergeCell ref="A1:D2"/>
    <mergeCell ref="H1:W2"/>
    <mergeCell ref="B3:G3"/>
    <mergeCell ref="H3:W3"/>
    <mergeCell ref="B4:G4"/>
    <mergeCell ref="H4:W4"/>
    <mergeCell ref="C8:G8"/>
    <mergeCell ref="H8:W8"/>
    <mergeCell ref="B9:G9"/>
    <mergeCell ref="H9:W9"/>
    <mergeCell ref="C5:G5"/>
    <mergeCell ref="H5:W5"/>
    <mergeCell ref="C6:G6"/>
    <mergeCell ref="H6:W6"/>
    <mergeCell ref="C7:G7"/>
    <mergeCell ref="H7:W7"/>
    <mergeCell ref="C20:H20"/>
    <mergeCell ref="I20:W20"/>
    <mergeCell ref="C21:H21"/>
    <mergeCell ref="I21:W21"/>
    <mergeCell ref="C24:H24"/>
    <mergeCell ref="I24:W24"/>
    <mergeCell ref="C18:H18"/>
    <mergeCell ref="I18:W18"/>
    <mergeCell ref="C19:H19"/>
    <mergeCell ref="I19:W19"/>
    <mergeCell ref="C17:H17"/>
    <mergeCell ref="I17:W17"/>
    <mergeCell ref="B11:G11"/>
    <mergeCell ref="H11:W11"/>
    <mergeCell ref="B12:G12"/>
    <mergeCell ref="H12:W12"/>
    <mergeCell ref="A14:D15"/>
    <mergeCell ref="H14:W15"/>
    <mergeCell ref="B10:G10"/>
    <mergeCell ref="H10:W10"/>
    <mergeCell ref="C28:H28"/>
    <mergeCell ref="I28:W28"/>
    <mergeCell ref="C31:H31"/>
    <mergeCell ref="I31:W31"/>
    <mergeCell ref="C32:H32"/>
    <mergeCell ref="I32:W32"/>
    <mergeCell ref="C25:H25"/>
    <mergeCell ref="I25:W25"/>
    <mergeCell ref="C26:H26"/>
    <mergeCell ref="I26:W26"/>
    <mergeCell ref="C27:H27"/>
    <mergeCell ref="I27:W27"/>
    <mergeCell ref="C38:H38"/>
    <mergeCell ref="I38:W38"/>
    <mergeCell ref="C39:H39"/>
    <mergeCell ref="I39:W39"/>
    <mergeCell ref="C40:H40"/>
    <mergeCell ref="C41:H41"/>
    <mergeCell ref="I41:W41"/>
    <mergeCell ref="I40:W40"/>
    <mergeCell ref="C33:H33"/>
    <mergeCell ref="I33:W33"/>
    <mergeCell ref="C34:H34"/>
    <mergeCell ref="I34:W34"/>
    <mergeCell ref="C35:H35"/>
    <mergeCell ref="I35:W35"/>
    <mergeCell ref="C47:H47"/>
    <mergeCell ref="I47:W47"/>
    <mergeCell ref="C48:H48"/>
    <mergeCell ref="I48:W48"/>
    <mergeCell ref="C49:H49"/>
    <mergeCell ref="I49:W49"/>
    <mergeCell ref="C42:H42"/>
    <mergeCell ref="I42:W42"/>
    <mergeCell ref="C45:H45"/>
    <mergeCell ref="I45:W45"/>
    <mergeCell ref="C46:H46"/>
    <mergeCell ref="I46:W46"/>
    <mergeCell ref="C55:H55"/>
    <mergeCell ref="I55:W55"/>
    <mergeCell ref="C56:H56"/>
    <mergeCell ref="I56:W56"/>
    <mergeCell ref="C59:H59"/>
    <mergeCell ref="I59:W59"/>
    <mergeCell ref="C52:H52"/>
    <mergeCell ref="I52:W52"/>
    <mergeCell ref="C53:H53"/>
    <mergeCell ref="I53:W53"/>
    <mergeCell ref="C54:H54"/>
    <mergeCell ref="I54:W54"/>
    <mergeCell ref="C63:H63"/>
    <mergeCell ref="I63:W63"/>
    <mergeCell ref="C66:H66"/>
    <mergeCell ref="I66:W66"/>
    <mergeCell ref="C67:H67"/>
    <mergeCell ref="I67:W67"/>
    <mergeCell ref="C60:H60"/>
    <mergeCell ref="I60:W60"/>
    <mergeCell ref="C61:H61"/>
    <mergeCell ref="I61:W61"/>
    <mergeCell ref="C62:H62"/>
    <mergeCell ref="I62:W62"/>
    <mergeCell ref="C84:H84"/>
    <mergeCell ref="I84:W84"/>
    <mergeCell ref="C81:H81"/>
    <mergeCell ref="I81:W81"/>
    <mergeCell ref="C82:H82"/>
    <mergeCell ref="I82:W82"/>
    <mergeCell ref="C83:H83"/>
    <mergeCell ref="I83:W83"/>
    <mergeCell ref="C76:H76"/>
    <mergeCell ref="I76:W76"/>
    <mergeCell ref="C77:H77"/>
    <mergeCell ref="I77:W77"/>
    <mergeCell ref="C80:H80"/>
    <mergeCell ref="I80:W80"/>
    <mergeCell ref="C73:H73"/>
    <mergeCell ref="I73:W73"/>
    <mergeCell ref="C74:H74"/>
    <mergeCell ref="I74:W74"/>
    <mergeCell ref="C75:H75"/>
    <mergeCell ref="I75:W75"/>
    <mergeCell ref="C68:H68"/>
    <mergeCell ref="I68:W68"/>
    <mergeCell ref="C69:H69"/>
    <mergeCell ref="I69:W69"/>
    <mergeCell ref="C70:H70"/>
    <mergeCell ref="I70:W70"/>
  </mergeCells>
  <phoneticPr fontId="4"/>
  <conditionalFormatting sqref="H3:W3 H5:W11 I17:W17 I19:W21">
    <cfRule type="containsBlanks" dxfId="35" priority="66">
      <formula>LEN(TRIM(H3))=0</formula>
    </cfRule>
  </conditionalFormatting>
  <conditionalFormatting sqref="I18:W18">
    <cfRule type="expression" dxfId="34" priority="67">
      <formula>$H$9&lt;&gt;"ディスクアレイ装置本体の交換による装置シリアル番号変更に伴うライセンス再発行のため"</formula>
    </cfRule>
  </conditionalFormatting>
  <conditionalFormatting sqref="I26:W28">
    <cfRule type="expression" dxfId="33" priority="68">
      <formula>AND(ISNUMBER($I$24),ISBLANK($I26))</formula>
    </cfRule>
  </conditionalFormatting>
  <conditionalFormatting sqref="I33:W35">
    <cfRule type="expression" dxfId="32" priority="65">
      <formula>AND(ISNUMBER($I$31),ISBLANK($I33))</formula>
    </cfRule>
  </conditionalFormatting>
  <conditionalFormatting sqref="I41:W42">
    <cfRule type="expression" dxfId="31" priority="64">
      <formula>AND(ISNUMBER($I$38),ISBLANK($I41))</formula>
    </cfRule>
  </conditionalFormatting>
  <conditionalFormatting sqref="I48:W49">
    <cfRule type="expression" dxfId="30" priority="63">
      <formula>AND(ISNUMBER($I$45),ISBLANK($I48))</formula>
    </cfRule>
  </conditionalFormatting>
  <conditionalFormatting sqref="I55:W56">
    <cfRule type="expression" dxfId="29" priority="62">
      <formula>AND(ISNUMBER($I$52),ISBLANK($I55))</formula>
    </cfRule>
  </conditionalFormatting>
  <conditionalFormatting sqref="I62:W63">
    <cfRule type="expression" dxfId="28" priority="61">
      <formula>AND(ISNUMBER($I$59),ISBLANK($I62))</formula>
    </cfRule>
  </conditionalFormatting>
  <conditionalFormatting sqref="I69:W70">
    <cfRule type="expression" dxfId="27" priority="60">
      <formula>AND(ISNUMBER($I$66),ISBLANK($I69))</formula>
    </cfRule>
  </conditionalFormatting>
  <conditionalFormatting sqref="I76:W77">
    <cfRule type="expression" dxfId="26" priority="59">
      <formula>AND(ISNUMBER($I$73),ISBLANK($I76))</formula>
    </cfRule>
  </conditionalFormatting>
  <conditionalFormatting sqref="I83:W84">
    <cfRule type="expression" dxfId="25" priority="58">
      <formula>AND(ISNUMBER($I$80),ISBLANK($I83))</formula>
    </cfRule>
  </conditionalFormatting>
  <conditionalFormatting sqref="I40:W40">
    <cfRule type="expression" dxfId="24" priority="7">
      <formula>AND(ISNUMBER($I$31),ISBLANK($I40))</formula>
    </cfRule>
  </conditionalFormatting>
  <conditionalFormatting sqref="I47:W47">
    <cfRule type="expression" dxfId="23" priority="6">
      <formula>AND(ISNUMBER($I$31),ISBLANK($I47))</formula>
    </cfRule>
  </conditionalFormatting>
  <conditionalFormatting sqref="I54:W54">
    <cfRule type="expression" dxfId="22" priority="5">
      <formula>AND(ISNUMBER($I$31),ISBLANK($I54))</formula>
    </cfRule>
  </conditionalFormatting>
  <conditionalFormatting sqref="I61:W61">
    <cfRule type="expression" dxfId="21" priority="4">
      <formula>AND(ISNUMBER($I$31),ISBLANK($I61))</formula>
    </cfRule>
  </conditionalFormatting>
  <conditionalFormatting sqref="I68:W68">
    <cfRule type="expression" dxfId="20" priority="3">
      <formula>AND(ISNUMBER($I$31),ISBLANK($I68))</formula>
    </cfRule>
  </conditionalFormatting>
  <conditionalFormatting sqref="I75:W75">
    <cfRule type="expression" dxfId="19" priority="2">
      <formula>AND(ISNUMBER($I$31),ISBLANK($I75))</formula>
    </cfRule>
  </conditionalFormatting>
  <conditionalFormatting sqref="I82:W82">
    <cfRule type="expression" dxfId="18" priority="1">
      <formula>AND(ISNUMBER($I$31),ISBLANK($I82))</formula>
    </cfRule>
  </conditionalFormatting>
  <dataValidations count="12">
    <dataValidation type="textLength" operator="equal" allowBlank="1" showInputMessage="1" showErrorMessage="1" errorTitle="製番の入力桁数エラー" error="装置製番は8桁で入力してください" sqref="I17:W18 I73:W74 I24:W25 I31:W32 I38:W39 I45:W46 I52:W53 I59:W60 I66:W67 I80:W81" xr:uid="{00000000-0002-0000-0300-000000000000}">
      <formula1>8</formula1>
    </dataValidation>
    <dataValidation type="list" allowBlank="1" showInputMessage="1" showErrorMessage="1" sqref="T30" xr:uid="{00000000-0002-0000-0300-000001000000}">
      <formula1>"1,2"</formula1>
    </dataValidation>
    <dataValidation type="list" allowBlank="1" showInputMessage="1" showErrorMessage="1" sqref="T37" xr:uid="{00000000-0002-0000-0300-000002000000}">
      <formula1>"1,2,3"</formula1>
    </dataValidation>
    <dataValidation type="list" allowBlank="1" showInputMessage="1" showErrorMessage="1" sqref="T44" xr:uid="{00000000-0002-0000-0300-000003000000}">
      <formula1>"1,2,3,4"</formula1>
    </dataValidation>
    <dataValidation type="list" allowBlank="1" showInputMessage="1" showErrorMessage="1" sqref="T51" xr:uid="{00000000-0002-0000-0300-000004000000}">
      <formula1>"1,2,3,4,5"</formula1>
    </dataValidation>
    <dataValidation type="list" allowBlank="1" showInputMessage="1" showErrorMessage="1" sqref="T58" xr:uid="{00000000-0002-0000-0300-000005000000}">
      <formula1>"1,2,3,4,5,6"</formula1>
    </dataValidation>
    <dataValidation type="list" allowBlank="1" showInputMessage="1" showErrorMessage="1" sqref="T65" xr:uid="{00000000-0002-0000-0300-000006000000}">
      <formula1>"1,2,3,4,5,6,7"</formula1>
    </dataValidation>
    <dataValidation type="list" allowBlank="1" showInputMessage="1" showErrorMessage="1" sqref="T72" xr:uid="{00000000-0002-0000-0300-000007000000}">
      <formula1>"1,2,3,4,5,6,7,8"</formula1>
    </dataValidation>
    <dataValidation type="list" allowBlank="1" showInputMessage="1" showErrorMessage="1" sqref="T79" xr:uid="{00000000-0002-0000-0300-000008000000}">
      <formula1>"1,2,3,4,5,6,7,8,9"</formula1>
    </dataValidation>
    <dataValidation type="list" allowBlank="1" showInputMessage="1" showErrorMessage="1" sqref="T23" xr:uid="{00000000-0002-0000-0300-000009000000}">
      <formula1>"1"</formula1>
    </dataValidation>
    <dataValidation type="list" allowBlank="1" showInputMessage="1" showErrorMessage="1" sqref="H9:W9" xr:uid="{00000000-0002-0000-0300-00000A000000}">
      <formula1>"ディスクアレイ装置本体の初期化により未解除状態となったライセンスの再適用のため, ディスクアレイ装置本体の交換による装置シリアル番号変更に伴うライセンス再発行のため"</formula1>
    </dataValidation>
    <dataValidation type="textLength" operator="equal" allowBlank="1" showInputMessage="1" showErrorMessage="1" errorTitle="サポートIDの入力桁数エラー" error="サポートIDには 3 から始まる9桁の数字を入力してください" sqref="H12:W12" xr:uid="{00000000-0002-0000-0300-00000B000000}">
      <formula1>9</formula1>
    </dataValidation>
  </dataValidations>
  <hyperlinks>
    <hyperlink ref="H11" r:id="rId1" xr:uid="{00000000-0004-0000-0300-000000000000}"/>
  </hyperlinks>
  <pageMargins left="0.7" right="0.7" top="0.75" bottom="0.75" header="0.3" footer="0.3"/>
  <pageSetup paperSize="9" scale="75" orientation="portrait" r:id="rId2"/>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C000000}">
          <x14:formula1>
            <xm:f>データ!$A$2:$A$117</xm:f>
          </x14:formula1>
          <xm:sqref>I19:W19 I26:W26 I33:W33 I40:W40 I47:W47 I54:W54 I61:W61 I68:W68 I75:W75 I82:W82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CB9EF-5FDC-4E88-92C8-44B3F792039D}">
  <dimension ref="A1:W85"/>
  <sheetViews>
    <sheetView zoomScale="90" zoomScaleNormal="90" workbookViewId="0">
      <selection sqref="A1:D2"/>
    </sheetView>
  </sheetViews>
  <sheetFormatPr defaultColWidth="9" defaultRowHeight="19.8" x14ac:dyDescent="0.5"/>
  <cols>
    <col min="1" max="84" width="4.59765625" style="25" customWidth="1"/>
    <col min="85" max="16384" width="9" style="25"/>
  </cols>
  <sheetData>
    <row r="1" spans="1:23" x14ac:dyDescent="0.5">
      <c r="A1" s="124" t="s">
        <v>13</v>
      </c>
      <c r="B1" s="125"/>
      <c r="C1" s="125"/>
      <c r="D1" s="125"/>
      <c r="H1" s="131" t="s">
        <v>40</v>
      </c>
      <c r="I1" s="131"/>
      <c r="J1" s="131"/>
      <c r="K1" s="131"/>
      <c r="L1" s="131"/>
      <c r="M1" s="131"/>
      <c r="N1" s="131"/>
      <c r="O1" s="131"/>
      <c r="P1" s="131"/>
      <c r="Q1" s="131"/>
      <c r="R1" s="131"/>
      <c r="S1" s="131"/>
      <c r="T1" s="131"/>
      <c r="U1" s="131"/>
      <c r="V1" s="131"/>
      <c r="W1" s="131"/>
    </row>
    <row r="2" spans="1:23" ht="20.399999999999999" thickBot="1" x14ac:dyDescent="0.55000000000000004">
      <c r="A2" s="125"/>
      <c r="B2" s="125"/>
      <c r="C2" s="125"/>
      <c r="D2" s="125"/>
      <c r="H2" s="132"/>
      <c r="I2" s="132"/>
      <c r="J2" s="132"/>
      <c r="K2" s="132"/>
      <c r="L2" s="132"/>
      <c r="M2" s="132"/>
      <c r="N2" s="132"/>
      <c r="O2" s="132"/>
      <c r="P2" s="132"/>
      <c r="Q2" s="132"/>
      <c r="R2" s="132"/>
      <c r="S2" s="132"/>
      <c r="T2" s="132"/>
      <c r="U2" s="132"/>
      <c r="V2" s="132"/>
      <c r="W2" s="132"/>
    </row>
    <row r="3" spans="1:23" ht="20.399999999999999" thickTop="1" x14ac:dyDescent="0.5">
      <c r="B3" s="133" t="s">
        <v>14</v>
      </c>
      <c r="C3" s="134"/>
      <c r="D3" s="134"/>
      <c r="E3" s="134"/>
      <c r="F3" s="134"/>
      <c r="G3" s="134"/>
      <c r="H3" s="135">
        <v>45681</v>
      </c>
      <c r="I3" s="135"/>
      <c r="J3" s="135"/>
      <c r="K3" s="135"/>
      <c r="L3" s="135"/>
      <c r="M3" s="135"/>
      <c r="N3" s="135"/>
      <c r="O3" s="135"/>
      <c r="P3" s="135"/>
      <c r="Q3" s="135"/>
      <c r="R3" s="135"/>
      <c r="S3" s="135"/>
      <c r="T3" s="135"/>
      <c r="U3" s="135"/>
      <c r="V3" s="135"/>
      <c r="W3" s="136"/>
    </row>
    <row r="4" spans="1:23" x14ac:dyDescent="0.5">
      <c r="B4" s="137" t="s">
        <v>15</v>
      </c>
      <c r="C4" s="118"/>
      <c r="D4" s="118"/>
      <c r="E4" s="118"/>
      <c r="F4" s="118"/>
      <c r="G4" s="118"/>
      <c r="H4" s="138"/>
      <c r="I4" s="138"/>
      <c r="J4" s="138"/>
      <c r="K4" s="138"/>
      <c r="L4" s="138"/>
      <c r="M4" s="138"/>
      <c r="N4" s="138"/>
      <c r="O4" s="138"/>
      <c r="P4" s="138"/>
      <c r="Q4" s="138"/>
      <c r="R4" s="138"/>
      <c r="S4" s="138"/>
      <c r="T4" s="138"/>
      <c r="U4" s="138"/>
      <c r="V4" s="138"/>
      <c r="W4" s="139"/>
    </row>
    <row r="5" spans="1:23" x14ac:dyDescent="0.5">
      <c r="B5" s="26"/>
      <c r="C5" s="130" t="s">
        <v>16</v>
      </c>
      <c r="D5" s="118"/>
      <c r="E5" s="118"/>
      <c r="F5" s="118"/>
      <c r="G5" s="118"/>
      <c r="H5" s="73" t="s">
        <v>41</v>
      </c>
      <c r="I5" s="73"/>
      <c r="J5" s="73"/>
      <c r="K5" s="73"/>
      <c r="L5" s="73"/>
      <c r="M5" s="73"/>
      <c r="N5" s="73"/>
      <c r="O5" s="73"/>
      <c r="P5" s="73"/>
      <c r="Q5" s="73"/>
      <c r="R5" s="73"/>
      <c r="S5" s="73"/>
      <c r="T5" s="73"/>
      <c r="U5" s="73"/>
      <c r="V5" s="73"/>
      <c r="W5" s="74"/>
    </row>
    <row r="6" spans="1:23" x14ac:dyDescent="0.5">
      <c r="B6" s="26"/>
      <c r="C6" s="130" t="s">
        <v>17</v>
      </c>
      <c r="D6" s="118"/>
      <c r="E6" s="118"/>
      <c r="F6" s="118"/>
      <c r="G6" s="118"/>
      <c r="H6" s="73" t="s">
        <v>43</v>
      </c>
      <c r="I6" s="73"/>
      <c r="J6" s="73"/>
      <c r="K6" s="73"/>
      <c r="L6" s="73"/>
      <c r="M6" s="73"/>
      <c r="N6" s="73"/>
      <c r="O6" s="73"/>
      <c r="P6" s="73"/>
      <c r="Q6" s="73"/>
      <c r="R6" s="73"/>
      <c r="S6" s="73"/>
      <c r="T6" s="73"/>
      <c r="U6" s="73"/>
      <c r="V6" s="73"/>
      <c r="W6" s="74"/>
    </row>
    <row r="7" spans="1:23" x14ac:dyDescent="0.5">
      <c r="B7" s="26"/>
      <c r="C7" s="130" t="s">
        <v>18</v>
      </c>
      <c r="D7" s="118"/>
      <c r="E7" s="118"/>
      <c r="F7" s="118"/>
      <c r="G7" s="118"/>
      <c r="H7" s="73" t="s">
        <v>42</v>
      </c>
      <c r="I7" s="73"/>
      <c r="J7" s="73"/>
      <c r="K7" s="73"/>
      <c r="L7" s="73"/>
      <c r="M7" s="73"/>
      <c r="N7" s="73"/>
      <c r="O7" s="73"/>
      <c r="P7" s="73"/>
      <c r="Q7" s="73"/>
      <c r="R7" s="73"/>
      <c r="S7" s="73"/>
      <c r="T7" s="73"/>
      <c r="U7" s="73"/>
      <c r="V7" s="73"/>
      <c r="W7" s="74"/>
    </row>
    <row r="8" spans="1:23" x14ac:dyDescent="0.5">
      <c r="B8" s="27"/>
      <c r="C8" s="130" t="s">
        <v>91</v>
      </c>
      <c r="D8" s="118"/>
      <c r="E8" s="118"/>
      <c r="F8" s="118"/>
      <c r="G8" s="118"/>
      <c r="H8" s="73" t="s">
        <v>44</v>
      </c>
      <c r="I8" s="73"/>
      <c r="J8" s="73"/>
      <c r="K8" s="73"/>
      <c r="L8" s="73"/>
      <c r="M8" s="73"/>
      <c r="N8" s="73"/>
      <c r="O8" s="73"/>
      <c r="P8" s="73"/>
      <c r="Q8" s="73"/>
      <c r="R8" s="73"/>
      <c r="S8" s="73"/>
      <c r="T8" s="73"/>
      <c r="U8" s="73"/>
      <c r="V8" s="73"/>
      <c r="W8" s="74"/>
    </row>
    <row r="9" spans="1:23" x14ac:dyDescent="0.5">
      <c r="B9" s="117" t="s">
        <v>19</v>
      </c>
      <c r="C9" s="118"/>
      <c r="D9" s="118"/>
      <c r="E9" s="118"/>
      <c r="F9" s="118"/>
      <c r="G9" s="118"/>
      <c r="H9" s="140" t="s">
        <v>199</v>
      </c>
      <c r="I9" s="140"/>
      <c r="J9" s="140"/>
      <c r="K9" s="140"/>
      <c r="L9" s="140"/>
      <c r="M9" s="140"/>
      <c r="N9" s="140"/>
      <c r="O9" s="140"/>
      <c r="P9" s="140"/>
      <c r="Q9" s="140"/>
      <c r="R9" s="140"/>
      <c r="S9" s="140"/>
      <c r="T9" s="140"/>
      <c r="U9" s="140"/>
      <c r="V9" s="140"/>
      <c r="W9" s="141"/>
    </row>
    <row r="10" spans="1:23" x14ac:dyDescent="0.5">
      <c r="B10" s="117" t="s">
        <v>20</v>
      </c>
      <c r="C10" s="118"/>
      <c r="D10" s="118"/>
      <c r="E10" s="118"/>
      <c r="F10" s="118"/>
      <c r="G10" s="118"/>
      <c r="H10" s="128">
        <v>45712</v>
      </c>
      <c r="I10" s="128"/>
      <c r="J10" s="128"/>
      <c r="K10" s="128"/>
      <c r="L10" s="128"/>
      <c r="M10" s="128"/>
      <c r="N10" s="128"/>
      <c r="O10" s="128"/>
      <c r="P10" s="128"/>
      <c r="Q10" s="128"/>
      <c r="R10" s="128"/>
      <c r="S10" s="128"/>
      <c r="T10" s="128"/>
      <c r="U10" s="128"/>
      <c r="V10" s="128"/>
      <c r="W10" s="129"/>
    </row>
    <row r="11" spans="1:23" x14ac:dyDescent="0.5">
      <c r="B11" s="117" t="s">
        <v>21</v>
      </c>
      <c r="C11" s="118"/>
      <c r="D11" s="118"/>
      <c r="E11" s="118"/>
      <c r="F11" s="118"/>
      <c r="G11" s="118"/>
      <c r="H11" s="119" t="s">
        <v>47</v>
      </c>
      <c r="I11" s="73"/>
      <c r="J11" s="73"/>
      <c r="K11" s="73"/>
      <c r="L11" s="73"/>
      <c r="M11" s="73"/>
      <c r="N11" s="73"/>
      <c r="O11" s="73"/>
      <c r="P11" s="73"/>
      <c r="Q11" s="73"/>
      <c r="R11" s="73"/>
      <c r="S11" s="73"/>
      <c r="T11" s="73"/>
      <c r="U11" s="73"/>
      <c r="V11" s="73"/>
      <c r="W11" s="74"/>
    </row>
    <row r="12" spans="1:23" ht="20.399999999999999" thickBot="1" x14ac:dyDescent="0.55000000000000004">
      <c r="B12" s="120" t="s">
        <v>22</v>
      </c>
      <c r="C12" s="121"/>
      <c r="D12" s="121"/>
      <c r="E12" s="121"/>
      <c r="F12" s="121"/>
      <c r="G12" s="121"/>
      <c r="H12" s="122" t="s">
        <v>48</v>
      </c>
      <c r="I12" s="122"/>
      <c r="J12" s="122"/>
      <c r="K12" s="122"/>
      <c r="L12" s="122"/>
      <c r="M12" s="122"/>
      <c r="N12" s="122"/>
      <c r="O12" s="122"/>
      <c r="P12" s="122"/>
      <c r="Q12" s="122"/>
      <c r="R12" s="122"/>
      <c r="S12" s="122"/>
      <c r="T12" s="122"/>
      <c r="U12" s="122"/>
      <c r="V12" s="122"/>
      <c r="W12" s="123"/>
    </row>
    <row r="13" spans="1:23" ht="20.399999999999999" thickTop="1" x14ac:dyDescent="0.5"/>
    <row r="14" spans="1:23" x14ac:dyDescent="0.5">
      <c r="A14" s="124" t="s">
        <v>23</v>
      </c>
      <c r="B14" s="125"/>
      <c r="C14" s="125"/>
      <c r="D14" s="125"/>
      <c r="H14" s="126" t="s">
        <v>28</v>
      </c>
      <c r="I14" s="126"/>
      <c r="J14" s="126"/>
      <c r="K14" s="126"/>
      <c r="L14" s="126"/>
      <c r="M14" s="126"/>
      <c r="N14" s="126"/>
      <c r="O14" s="126"/>
      <c r="P14" s="126"/>
      <c r="Q14" s="126"/>
      <c r="R14" s="126"/>
      <c r="S14" s="126"/>
      <c r="T14" s="126"/>
      <c r="U14" s="126"/>
      <c r="V14" s="126"/>
      <c r="W14" s="126"/>
    </row>
    <row r="15" spans="1:23" ht="20.399999999999999" thickBot="1" x14ac:dyDescent="0.55000000000000004">
      <c r="A15" s="125"/>
      <c r="B15" s="125"/>
      <c r="C15" s="125"/>
      <c r="D15" s="125"/>
      <c r="H15" s="127"/>
      <c r="I15" s="127"/>
      <c r="J15" s="127"/>
      <c r="K15" s="127"/>
      <c r="L15" s="127"/>
      <c r="M15" s="127"/>
      <c r="N15" s="127"/>
      <c r="O15" s="127"/>
      <c r="P15" s="127"/>
      <c r="Q15" s="127"/>
      <c r="R15" s="127"/>
      <c r="S15" s="127"/>
      <c r="T15" s="127"/>
      <c r="U15" s="127"/>
      <c r="V15" s="127"/>
      <c r="W15" s="127"/>
    </row>
    <row r="16" spans="1:23" ht="20.399999999999999" thickTop="1" x14ac:dyDescent="0.5">
      <c r="B16" s="28" t="s">
        <v>27</v>
      </c>
      <c r="C16" s="29">
        <v>1</v>
      </c>
      <c r="D16" s="30"/>
      <c r="E16" s="30"/>
      <c r="F16" s="30"/>
      <c r="G16" s="30"/>
      <c r="H16" s="30"/>
      <c r="I16" s="30"/>
      <c r="J16" s="30"/>
      <c r="K16" s="30"/>
      <c r="L16" s="30"/>
      <c r="M16" s="30"/>
      <c r="N16" s="30"/>
      <c r="O16" s="30"/>
      <c r="P16" s="30"/>
      <c r="Q16" s="30"/>
      <c r="R16" s="30"/>
      <c r="S16" s="30"/>
      <c r="T16" s="30"/>
      <c r="U16" s="30"/>
      <c r="V16" s="30"/>
      <c r="W16" s="31"/>
    </row>
    <row r="17" spans="2:23" x14ac:dyDescent="0.5">
      <c r="B17" s="32"/>
      <c r="C17" s="109" t="s">
        <v>31</v>
      </c>
      <c r="D17" s="110"/>
      <c r="E17" s="110"/>
      <c r="F17" s="110"/>
      <c r="G17" s="110"/>
      <c r="H17" s="110"/>
      <c r="I17" s="115" t="s">
        <v>45</v>
      </c>
      <c r="J17" s="115"/>
      <c r="K17" s="115"/>
      <c r="L17" s="115"/>
      <c r="M17" s="115"/>
      <c r="N17" s="115"/>
      <c r="O17" s="115"/>
      <c r="P17" s="115"/>
      <c r="Q17" s="115"/>
      <c r="R17" s="115"/>
      <c r="S17" s="115"/>
      <c r="T17" s="115"/>
      <c r="U17" s="115"/>
      <c r="V17" s="115"/>
      <c r="W17" s="116"/>
    </row>
    <row r="18" spans="2:23" x14ac:dyDescent="0.5">
      <c r="B18" s="32"/>
      <c r="C18" s="109" t="s">
        <v>30</v>
      </c>
      <c r="D18" s="110"/>
      <c r="E18" s="110"/>
      <c r="F18" s="110"/>
      <c r="G18" s="110"/>
      <c r="H18" s="110"/>
      <c r="I18" s="142"/>
      <c r="J18" s="142"/>
      <c r="K18" s="142"/>
      <c r="L18" s="142"/>
      <c r="M18" s="142"/>
      <c r="N18" s="142"/>
      <c r="O18" s="142"/>
      <c r="P18" s="142"/>
      <c r="Q18" s="142"/>
      <c r="R18" s="142"/>
      <c r="S18" s="142"/>
      <c r="T18" s="142"/>
      <c r="U18" s="142"/>
      <c r="V18" s="142"/>
      <c r="W18" s="143"/>
    </row>
    <row r="19" spans="2:23" x14ac:dyDescent="0.5">
      <c r="B19" s="32"/>
      <c r="C19" s="109" t="s">
        <v>24</v>
      </c>
      <c r="D19" s="110"/>
      <c r="E19" s="110"/>
      <c r="F19" s="110"/>
      <c r="G19" s="110"/>
      <c r="H19" s="110"/>
      <c r="I19" s="73" t="s">
        <v>103</v>
      </c>
      <c r="J19" s="73"/>
      <c r="K19" s="73"/>
      <c r="L19" s="73"/>
      <c r="M19" s="73"/>
      <c r="N19" s="73"/>
      <c r="O19" s="73"/>
      <c r="P19" s="73"/>
      <c r="Q19" s="73"/>
      <c r="R19" s="73"/>
      <c r="S19" s="73"/>
      <c r="T19" s="73"/>
      <c r="U19" s="73"/>
      <c r="V19" s="73"/>
      <c r="W19" s="74"/>
    </row>
    <row r="20" spans="2:23" x14ac:dyDescent="0.5">
      <c r="B20" s="32"/>
      <c r="C20" s="109" t="s">
        <v>25</v>
      </c>
      <c r="D20" s="110"/>
      <c r="E20" s="110"/>
      <c r="F20" s="110"/>
      <c r="G20" s="110"/>
      <c r="H20" s="110"/>
      <c r="I20" s="73" t="str">
        <f>IF(ISBLANK($I19),"（型番を選択すると自動入力されます）",VLOOKUP($I19,データ!$A$2:$B$37,2,FALSE))</f>
        <v>iStorage V310ディスクアレイ（2.5型）</v>
      </c>
      <c r="J20" s="73"/>
      <c r="K20" s="73"/>
      <c r="L20" s="73"/>
      <c r="M20" s="73"/>
      <c r="N20" s="73"/>
      <c r="O20" s="73"/>
      <c r="P20" s="73"/>
      <c r="Q20" s="73"/>
      <c r="R20" s="73"/>
      <c r="S20" s="73"/>
      <c r="T20" s="73"/>
      <c r="U20" s="73"/>
      <c r="V20" s="73"/>
      <c r="W20" s="74"/>
    </row>
    <row r="21" spans="2:23" ht="20.399999999999999" thickBot="1" x14ac:dyDescent="0.55000000000000004">
      <c r="B21" s="33"/>
      <c r="C21" s="111" t="s">
        <v>26</v>
      </c>
      <c r="D21" s="112"/>
      <c r="E21" s="112"/>
      <c r="F21" s="112"/>
      <c r="G21" s="112"/>
      <c r="H21" s="112"/>
      <c r="I21" s="113" t="s">
        <v>90</v>
      </c>
      <c r="J21" s="113"/>
      <c r="K21" s="113"/>
      <c r="L21" s="113"/>
      <c r="M21" s="113"/>
      <c r="N21" s="113"/>
      <c r="O21" s="113"/>
      <c r="P21" s="113"/>
      <c r="Q21" s="113"/>
      <c r="R21" s="113"/>
      <c r="S21" s="113"/>
      <c r="T21" s="113"/>
      <c r="U21" s="113"/>
      <c r="V21" s="113"/>
      <c r="W21" s="114"/>
    </row>
    <row r="22" spans="2:23" ht="21" thickTop="1" thickBot="1" x14ac:dyDescent="0.55000000000000004"/>
    <row r="23" spans="2:23" ht="20.399999999999999" thickTop="1" x14ac:dyDescent="0.5">
      <c r="B23" s="28" t="s">
        <v>27</v>
      </c>
      <c r="C23" s="29">
        <f>C16+1</f>
        <v>2</v>
      </c>
      <c r="D23" s="30"/>
      <c r="E23" s="30" t="s">
        <v>92</v>
      </c>
      <c r="F23" s="30"/>
      <c r="G23" s="30"/>
      <c r="H23" s="30"/>
      <c r="I23" s="30"/>
      <c r="J23" s="30"/>
      <c r="K23" s="30"/>
      <c r="L23" s="30"/>
      <c r="M23" s="30"/>
      <c r="N23" s="30"/>
      <c r="O23" s="30"/>
      <c r="P23" s="30"/>
      <c r="Q23" s="30"/>
      <c r="R23" s="30"/>
      <c r="S23" s="30"/>
      <c r="T23" s="34"/>
      <c r="U23" s="30" t="s">
        <v>29</v>
      </c>
      <c r="V23" s="30"/>
      <c r="W23" s="31"/>
    </row>
    <row r="24" spans="2:23" x14ac:dyDescent="0.5">
      <c r="B24" s="32"/>
      <c r="C24" s="109" t="str">
        <f>$C$17</f>
        <v>装置製番　※数字8桁</v>
      </c>
      <c r="D24" s="110"/>
      <c r="E24" s="110"/>
      <c r="F24" s="110"/>
      <c r="G24" s="110"/>
      <c r="H24" s="110"/>
      <c r="I24" s="73"/>
      <c r="J24" s="73"/>
      <c r="K24" s="73"/>
      <c r="L24" s="73"/>
      <c r="M24" s="73"/>
      <c r="N24" s="73"/>
      <c r="O24" s="73"/>
      <c r="P24" s="73"/>
      <c r="Q24" s="73"/>
      <c r="R24" s="73"/>
      <c r="S24" s="73"/>
      <c r="T24" s="73"/>
      <c r="U24" s="73"/>
      <c r="V24" s="73"/>
      <c r="W24" s="74"/>
    </row>
    <row r="25" spans="2:23" x14ac:dyDescent="0.5">
      <c r="B25" s="32"/>
      <c r="C25" s="109" t="str">
        <f>$C$18</f>
        <v>装置製番（交換後）</v>
      </c>
      <c r="D25" s="110"/>
      <c r="E25" s="110"/>
      <c r="F25" s="110"/>
      <c r="G25" s="110"/>
      <c r="H25" s="110"/>
      <c r="I25" s="115"/>
      <c r="J25" s="115"/>
      <c r="K25" s="115"/>
      <c r="L25" s="115"/>
      <c r="M25" s="115"/>
      <c r="N25" s="115"/>
      <c r="O25" s="115"/>
      <c r="P25" s="115"/>
      <c r="Q25" s="115"/>
      <c r="R25" s="115"/>
      <c r="S25" s="115"/>
      <c r="T25" s="115"/>
      <c r="U25" s="115"/>
      <c r="V25" s="115"/>
      <c r="W25" s="116"/>
    </row>
    <row r="26" spans="2:23" x14ac:dyDescent="0.5">
      <c r="B26" s="32"/>
      <c r="C26" s="109" t="str">
        <f>$C$19</f>
        <v>型番</v>
      </c>
      <c r="D26" s="110"/>
      <c r="E26" s="110"/>
      <c r="F26" s="110"/>
      <c r="G26" s="110"/>
      <c r="H26" s="110"/>
      <c r="I26" s="73"/>
      <c r="J26" s="73"/>
      <c r="K26" s="73"/>
      <c r="L26" s="73"/>
      <c r="M26" s="73"/>
      <c r="N26" s="73"/>
      <c r="O26" s="73"/>
      <c r="P26" s="73"/>
      <c r="Q26" s="73"/>
      <c r="R26" s="73"/>
      <c r="S26" s="73"/>
      <c r="T26" s="73"/>
      <c r="U26" s="73"/>
      <c r="V26" s="73"/>
      <c r="W26" s="74"/>
    </row>
    <row r="27" spans="2:23" x14ac:dyDescent="0.5">
      <c r="B27" s="32"/>
      <c r="C27" s="109" t="str">
        <f>$C$20</f>
        <v>製品名</v>
      </c>
      <c r="D27" s="110"/>
      <c r="E27" s="110"/>
      <c r="F27" s="110"/>
      <c r="G27" s="110"/>
      <c r="H27" s="110"/>
      <c r="I27" s="73"/>
      <c r="J27" s="73"/>
      <c r="K27" s="73"/>
      <c r="L27" s="73"/>
      <c r="M27" s="73"/>
      <c r="N27" s="73"/>
      <c r="O27" s="73"/>
      <c r="P27" s="73"/>
      <c r="Q27" s="73"/>
      <c r="R27" s="73"/>
      <c r="S27" s="73"/>
      <c r="T27" s="73"/>
      <c r="U27" s="73"/>
      <c r="V27" s="73"/>
      <c r="W27" s="74"/>
    </row>
    <row r="28" spans="2:23" ht="20.399999999999999" thickBot="1" x14ac:dyDescent="0.55000000000000004">
      <c r="B28" s="33"/>
      <c r="C28" s="111" t="str">
        <f>$C$21</f>
        <v>受注番号</v>
      </c>
      <c r="D28" s="112"/>
      <c r="E28" s="112"/>
      <c r="F28" s="112"/>
      <c r="G28" s="112"/>
      <c r="H28" s="112"/>
      <c r="I28" s="113"/>
      <c r="J28" s="113"/>
      <c r="K28" s="113"/>
      <c r="L28" s="113"/>
      <c r="M28" s="113"/>
      <c r="N28" s="113"/>
      <c r="O28" s="113"/>
      <c r="P28" s="113"/>
      <c r="Q28" s="113"/>
      <c r="R28" s="113"/>
      <c r="S28" s="113"/>
      <c r="T28" s="113"/>
      <c r="U28" s="113"/>
      <c r="V28" s="113"/>
      <c r="W28" s="114"/>
    </row>
    <row r="29" spans="2:23" ht="21" thickTop="1" thickBot="1" x14ac:dyDescent="0.55000000000000004"/>
    <row r="30" spans="2:23" ht="20.399999999999999" thickTop="1" x14ac:dyDescent="0.5">
      <c r="B30" s="28" t="s">
        <v>27</v>
      </c>
      <c r="C30" s="29">
        <f>C23+1</f>
        <v>3</v>
      </c>
      <c r="D30" s="30"/>
      <c r="E30" s="30" t="str">
        <f>$E$23</f>
        <v>（選択した項番に記入済みの装置製番/受注番号を自動反映します。［項番：</v>
      </c>
      <c r="F30" s="30"/>
      <c r="G30" s="30"/>
      <c r="H30" s="30"/>
      <c r="I30" s="30"/>
      <c r="J30" s="30"/>
      <c r="K30" s="30"/>
      <c r="L30" s="30"/>
      <c r="M30" s="30"/>
      <c r="N30" s="30"/>
      <c r="O30" s="30"/>
      <c r="P30" s="30"/>
      <c r="Q30" s="30"/>
      <c r="R30" s="30"/>
      <c r="S30" s="30"/>
      <c r="T30" s="34"/>
      <c r="U30" s="30" t="s">
        <v>29</v>
      </c>
      <c r="V30" s="30"/>
      <c r="W30" s="31"/>
    </row>
    <row r="31" spans="2:23" x14ac:dyDescent="0.5">
      <c r="B31" s="32"/>
      <c r="C31" s="109" t="str">
        <f>$C$17</f>
        <v>装置製番　※数字8桁</v>
      </c>
      <c r="D31" s="110"/>
      <c r="E31" s="110"/>
      <c r="F31" s="110"/>
      <c r="G31" s="110"/>
      <c r="H31" s="110"/>
      <c r="I31" s="73" t="str">
        <f ca="1">IF(ISNUMBER($T30),INDIRECT("I"&amp;(17+($T30-1)*7)),"")</f>
        <v/>
      </c>
      <c r="J31" s="73"/>
      <c r="K31" s="73"/>
      <c r="L31" s="73"/>
      <c r="M31" s="73"/>
      <c r="N31" s="73"/>
      <c r="O31" s="73"/>
      <c r="P31" s="73"/>
      <c r="Q31" s="73"/>
      <c r="R31" s="73"/>
      <c r="S31" s="73"/>
      <c r="T31" s="73"/>
      <c r="U31" s="73"/>
      <c r="V31" s="73"/>
      <c r="W31" s="74"/>
    </row>
    <row r="32" spans="2:23" x14ac:dyDescent="0.5">
      <c r="B32" s="32"/>
      <c r="C32" s="109" t="str">
        <f>$C$18</f>
        <v>装置製番（交換後）</v>
      </c>
      <c r="D32" s="110"/>
      <c r="E32" s="110"/>
      <c r="F32" s="110"/>
      <c r="G32" s="110"/>
      <c r="H32" s="110"/>
      <c r="I32" s="115" t="str">
        <f ca="1">IF(ISNUMBER($T30),INDIRECT("I"&amp;(18+($T30-1)*7)),"")</f>
        <v/>
      </c>
      <c r="J32" s="115"/>
      <c r="K32" s="115"/>
      <c r="L32" s="115"/>
      <c r="M32" s="115"/>
      <c r="N32" s="115"/>
      <c r="O32" s="115"/>
      <c r="P32" s="115"/>
      <c r="Q32" s="115"/>
      <c r="R32" s="115"/>
      <c r="S32" s="115"/>
      <c r="T32" s="115"/>
      <c r="U32" s="115"/>
      <c r="V32" s="115"/>
      <c r="W32" s="116"/>
    </row>
    <row r="33" spans="2:23" x14ac:dyDescent="0.5">
      <c r="B33" s="32"/>
      <c r="C33" s="109" t="str">
        <f>$C$19</f>
        <v>型番</v>
      </c>
      <c r="D33" s="110"/>
      <c r="E33" s="110"/>
      <c r="F33" s="110"/>
      <c r="G33" s="110"/>
      <c r="H33" s="110"/>
      <c r="I33" s="73"/>
      <c r="J33" s="73"/>
      <c r="K33" s="73"/>
      <c r="L33" s="73"/>
      <c r="M33" s="73"/>
      <c r="N33" s="73"/>
      <c r="O33" s="73"/>
      <c r="P33" s="73"/>
      <c r="Q33" s="73"/>
      <c r="R33" s="73"/>
      <c r="S33" s="73"/>
      <c r="T33" s="73"/>
      <c r="U33" s="73"/>
      <c r="V33" s="73"/>
      <c r="W33" s="74"/>
    </row>
    <row r="34" spans="2:23" x14ac:dyDescent="0.5">
      <c r="B34" s="32"/>
      <c r="C34" s="109" t="str">
        <f>$C$20</f>
        <v>製品名</v>
      </c>
      <c r="D34" s="110"/>
      <c r="E34" s="110"/>
      <c r="F34" s="110"/>
      <c r="G34" s="110"/>
      <c r="H34" s="110"/>
      <c r="I34" s="73"/>
      <c r="J34" s="73"/>
      <c r="K34" s="73"/>
      <c r="L34" s="73"/>
      <c r="M34" s="73"/>
      <c r="N34" s="73"/>
      <c r="O34" s="73"/>
      <c r="P34" s="73"/>
      <c r="Q34" s="73"/>
      <c r="R34" s="73"/>
      <c r="S34" s="73"/>
      <c r="T34" s="73"/>
      <c r="U34" s="73"/>
      <c r="V34" s="73"/>
      <c r="W34" s="74"/>
    </row>
    <row r="35" spans="2:23" ht="20.399999999999999" thickBot="1" x14ac:dyDescent="0.55000000000000004">
      <c r="B35" s="33"/>
      <c r="C35" s="111" t="str">
        <f>$C$21</f>
        <v>受注番号</v>
      </c>
      <c r="D35" s="112"/>
      <c r="E35" s="112"/>
      <c r="F35" s="112"/>
      <c r="G35" s="112"/>
      <c r="H35" s="112"/>
      <c r="I35" s="113" t="str">
        <f ca="1">IF(ISNUMBER($T30),INDIRECT("I"&amp;(21+($T30-1)*7)),"")</f>
        <v/>
      </c>
      <c r="J35" s="113"/>
      <c r="K35" s="113"/>
      <c r="L35" s="113"/>
      <c r="M35" s="113"/>
      <c r="N35" s="113"/>
      <c r="O35" s="113"/>
      <c r="P35" s="113"/>
      <c r="Q35" s="113"/>
      <c r="R35" s="113"/>
      <c r="S35" s="113"/>
      <c r="T35" s="113"/>
      <c r="U35" s="113"/>
      <c r="V35" s="113"/>
      <c r="W35" s="114"/>
    </row>
    <row r="36" spans="2:23" ht="21" thickTop="1" thickBot="1" x14ac:dyDescent="0.55000000000000004"/>
    <row r="37" spans="2:23" ht="20.399999999999999" thickTop="1" x14ac:dyDescent="0.5">
      <c r="B37" s="28" t="s">
        <v>27</v>
      </c>
      <c r="C37" s="29">
        <f>C30+1</f>
        <v>4</v>
      </c>
      <c r="D37" s="30"/>
      <c r="E37" s="30" t="str">
        <f>$E$23</f>
        <v>（選択した項番に記入済みの装置製番/受注番号を自動反映します。［項番：</v>
      </c>
      <c r="F37" s="30"/>
      <c r="G37" s="30"/>
      <c r="H37" s="30"/>
      <c r="I37" s="30"/>
      <c r="J37" s="30"/>
      <c r="K37" s="30"/>
      <c r="L37" s="30"/>
      <c r="M37" s="30"/>
      <c r="N37" s="30"/>
      <c r="O37" s="30"/>
      <c r="P37" s="30"/>
      <c r="Q37" s="30"/>
      <c r="R37" s="30"/>
      <c r="S37" s="30"/>
      <c r="T37" s="34"/>
      <c r="U37" s="30" t="s">
        <v>29</v>
      </c>
      <c r="V37" s="30"/>
      <c r="W37" s="31"/>
    </row>
    <row r="38" spans="2:23" x14ac:dyDescent="0.5">
      <c r="B38" s="32"/>
      <c r="C38" s="109" t="str">
        <f>$C$17</f>
        <v>装置製番　※数字8桁</v>
      </c>
      <c r="D38" s="110"/>
      <c r="E38" s="110"/>
      <c r="F38" s="110"/>
      <c r="G38" s="110"/>
      <c r="H38" s="110"/>
      <c r="I38" s="115"/>
      <c r="J38" s="115"/>
      <c r="K38" s="115"/>
      <c r="L38" s="115"/>
      <c r="M38" s="115"/>
      <c r="N38" s="115"/>
      <c r="O38" s="115"/>
      <c r="P38" s="115"/>
      <c r="Q38" s="115"/>
      <c r="R38" s="115"/>
      <c r="S38" s="115"/>
      <c r="T38" s="115"/>
      <c r="U38" s="115"/>
      <c r="V38" s="115"/>
      <c r="W38" s="116"/>
    </row>
    <row r="39" spans="2:23" x14ac:dyDescent="0.5">
      <c r="B39" s="32"/>
      <c r="C39" s="109" t="str">
        <f>$C$18</f>
        <v>装置製番（交換後）</v>
      </c>
      <c r="D39" s="110"/>
      <c r="E39" s="110"/>
      <c r="F39" s="110"/>
      <c r="G39" s="110"/>
      <c r="H39" s="110"/>
      <c r="I39" s="115"/>
      <c r="J39" s="115"/>
      <c r="K39" s="115"/>
      <c r="L39" s="115"/>
      <c r="M39" s="115"/>
      <c r="N39" s="115"/>
      <c r="O39" s="115"/>
      <c r="P39" s="115"/>
      <c r="Q39" s="115"/>
      <c r="R39" s="115"/>
      <c r="S39" s="115"/>
      <c r="T39" s="115"/>
      <c r="U39" s="115"/>
      <c r="V39" s="115"/>
      <c r="W39" s="116"/>
    </row>
    <row r="40" spans="2:23" x14ac:dyDescent="0.5">
      <c r="B40" s="32"/>
      <c r="C40" s="109" t="str">
        <f>$C$19</f>
        <v>型番</v>
      </c>
      <c r="D40" s="110"/>
      <c r="E40" s="110"/>
      <c r="F40" s="110"/>
      <c r="G40" s="110"/>
      <c r="H40" s="110"/>
      <c r="I40" s="73"/>
      <c r="J40" s="73"/>
      <c r="K40" s="73"/>
      <c r="L40" s="73"/>
      <c r="M40" s="73"/>
      <c r="N40" s="73"/>
      <c r="O40" s="73"/>
      <c r="P40" s="73"/>
      <c r="Q40" s="73"/>
      <c r="R40" s="73"/>
      <c r="S40" s="73"/>
      <c r="T40" s="73"/>
      <c r="U40" s="73"/>
      <c r="V40" s="73"/>
      <c r="W40" s="74"/>
    </row>
    <row r="41" spans="2:23" x14ac:dyDescent="0.5">
      <c r="B41" s="32"/>
      <c r="C41" s="109" t="str">
        <f>$C$20</f>
        <v>製品名</v>
      </c>
      <c r="D41" s="110"/>
      <c r="E41" s="110"/>
      <c r="F41" s="110"/>
      <c r="G41" s="110"/>
      <c r="H41" s="110"/>
      <c r="I41" s="73"/>
      <c r="J41" s="73"/>
      <c r="K41" s="73"/>
      <c r="L41" s="73"/>
      <c r="M41" s="73"/>
      <c r="N41" s="73"/>
      <c r="O41" s="73"/>
      <c r="P41" s="73"/>
      <c r="Q41" s="73"/>
      <c r="R41" s="73"/>
      <c r="S41" s="73"/>
      <c r="T41" s="73"/>
      <c r="U41" s="73"/>
      <c r="V41" s="73"/>
      <c r="W41" s="74"/>
    </row>
    <row r="42" spans="2:23" ht="20.399999999999999" thickBot="1" x14ac:dyDescent="0.55000000000000004">
      <c r="B42" s="33"/>
      <c r="C42" s="111" t="str">
        <f>$C$21</f>
        <v>受注番号</v>
      </c>
      <c r="D42" s="112"/>
      <c r="E42" s="112"/>
      <c r="F42" s="112"/>
      <c r="G42" s="112"/>
      <c r="H42" s="112"/>
      <c r="I42" s="113"/>
      <c r="J42" s="113"/>
      <c r="K42" s="113"/>
      <c r="L42" s="113"/>
      <c r="M42" s="113"/>
      <c r="N42" s="113"/>
      <c r="O42" s="113"/>
      <c r="P42" s="113"/>
      <c r="Q42" s="113"/>
      <c r="R42" s="113"/>
      <c r="S42" s="113"/>
      <c r="T42" s="113"/>
      <c r="U42" s="113"/>
      <c r="V42" s="113"/>
      <c r="W42" s="114"/>
    </row>
    <row r="43" spans="2:23" ht="21" thickTop="1" thickBot="1" x14ac:dyDescent="0.55000000000000004"/>
    <row r="44" spans="2:23" ht="20.399999999999999" thickTop="1" x14ac:dyDescent="0.5">
      <c r="B44" s="28" t="s">
        <v>27</v>
      </c>
      <c r="C44" s="29">
        <f>C37+1</f>
        <v>5</v>
      </c>
      <c r="D44" s="30"/>
      <c r="E44" s="30" t="str">
        <f>$E$23</f>
        <v>（選択した項番に記入済みの装置製番/受注番号を自動反映します。［項番：</v>
      </c>
      <c r="F44" s="30"/>
      <c r="G44" s="30"/>
      <c r="H44" s="30"/>
      <c r="I44" s="30"/>
      <c r="J44" s="30"/>
      <c r="K44" s="30"/>
      <c r="L44" s="30"/>
      <c r="M44" s="30"/>
      <c r="N44" s="30"/>
      <c r="O44" s="30"/>
      <c r="P44" s="30"/>
      <c r="Q44" s="30"/>
      <c r="R44" s="30"/>
      <c r="S44" s="30"/>
      <c r="T44" s="34"/>
      <c r="U44" s="30" t="s">
        <v>29</v>
      </c>
      <c r="V44" s="30"/>
      <c r="W44" s="31"/>
    </row>
    <row r="45" spans="2:23" x14ac:dyDescent="0.5">
      <c r="B45" s="32"/>
      <c r="C45" s="109" t="str">
        <f>$C$17</f>
        <v>装置製番　※数字8桁</v>
      </c>
      <c r="D45" s="110"/>
      <c r="E45" s="110"/>
      <c r="F45" s="110"/>
      <c r="G45" s="110"/>
      <c r="H45" s="110"/>
      <c r="I45" s="115" t="str">
        <f ca="1">IF(ISNUMBER($T44),INDIRECT("I"&amp;(17+($T44-1)*7)),"")</f>
        <v/>
      </c>
      <c r="J45" s="115"/>
      <c r="K45" s="115"/>
      <c r="L45" s="115"/>
      <c r="M45" s="115"/>
      <c r="N45" s="115"/>
      <c r="O45" s="115"/>
      <c r="P45" s="115"/>
      <c r="Q45" s="115"/>
      <c r="R45" s="115"/>
      <c r="S45" s="115"/>
      <c r="T45" s="115"/>
      <c r="U45" s="115"/>
      <c r="V45" s="115"/>
      <c r="W45" s="116"/>
    </row>
    <row r="46" spans="2:23" x14ac:dyDescent="0.5">
      <c r="B46" s="32"/>
      <c r="C46" s="109" t="str">
        <f>$C$18</f>
        <v>装置製番（交換後）</v>
      </c>
      <c r="D46" s="110"/>
      <c r="E46" s="110"/>
      <c r="F46" s="110"/>
      <c r="G46" s="110"/>
      <c r="H46" s="110"/>
      <c r="I46" s="115" t="str">
        <f ca="1">IF(ISNUMBER($T44),INDIRECT("I"&amp;(18+($T44-1)*7)),"")</f>
        <v/>
      </c>
      <c r="J46" s="115"/>
      <c r="K46" s="115"/>
      <c r="L46" s="115"/>
      <c r="M46" s="115"/>
      <c r="N46" s="115"/>
      <c r="O46" s="115"/>
      <c r="P46" s="115"/>
      <c r="Q46" s="115"/>
      <c r="R46" s="115"/>
      <c r="S46" s="115"/>
      <c r="T46" s="115"/>
      <c r="U46" s="115"/>
      <c r="V46" s="115"/>
      <c r="W46" s="116"/>
    </row>
    <row r="47" spans="2:23" x14ac:dyDescent="0.5">
      <c r="B47" s="32"/>
      <c r="C47" s="109" t="str">
        <f>$C$19</f>
        <v>型番</v>
      </c>
      <c r="D47" s="110"/>
      <c r="E47" s="110"/>
      <c r="F47" s="110"/>
      <c r="G47" s="110"/>
      <c r="H47" s="110"/>
      <c r="I47" s="73"/>
      <c r="J47" s="73"/>
      <c r="K47" s="73"/>
      <c r="L47" s="73"/>
      <c r="M47" s="73"/>
      <c r="N47" s="73"/>
      <c r="O47" s="73"/>
      <c r="P47" s="73"/>
      <c r="Q47" s="73"/>
      <c r="R47" s="73"/>
      <c r="S47" s="73"/>
      <c r="T47" s="73"/>
      <c r="U47" s="73"/>
      <c r="V47" s="73"/>
      <c r="W47" s="74"/>
    </row>
    <row r="48" spans="2:23" x14ac:dyDescent="0.5">
      <c r="B48" s="32"/>
      <c r="C48" s="109" t="str">
        <f>$C$20</f>
        <v>製品名</v>
      </c>
      <c r="D48" s="110"/>
      <c r="E48" s="110"/>
      <c r="F48" s="110"/>
      <c r="G48" s="110"/>
      <c r="H48" s="110"/>
      <c r="I48" s="73" t="str">
        <f>IF(ISBLANK($I47),"（型番を選択すると自動入力されます）",VLOOKUP($I47,データ!$A$2:$B$37,2,FALSE))</f>
        <v>（型番を選択すると自動入力されます）</v>
      </c>
      <c r="J48" s="73"/>
      <c r="K48" s="73"/>
      <c r="L48" s="73"/>
      <c r="M48" s="73"/>
      <c r="N48" s="73"/>
      <c r="O48" s="73"/>
      <c r="P48" s="73"/>
      <c r="Q48" s="73"/>
      <c r="R48" s="73"/>
      <c r="S48" s="73"/>
      <c r="T48" s="73"/>
      <c r="U48" s="73"/>
      <c r="V48" s="73"/>
      <c r="W48" s="74"/>
    </row>
    <row r="49" spans="2:23" ht="20.399999999999999" thickBot="1" x14ac:dyDescent="0.55000000000000004">
      <c r="B49" s="33"/>
      <c r="C49" s="111" t="str">
        <f>$C$21</f>
        <v>受注番号</v>
      </c>
      <c r="D49" s="112"/>
      <c r="E49" s="112"/>
      <c r="F49" s="112"/>
      <c r="G49" s="112"/>
      <c r="H49" s="112"/>
      <c r="I49" s="113" t="str">
        <f ca="1">IF(ISNUMBER($T44),INDIRECT("I"&amp;(21+($T44-1)*7)),"")</f>
        <v/>
      </c>
      <c r="J49" s="113"/>
      <c r="K49" s="113"/>
      <c r="L49" s="113"/>
      <c r="M49" s="113"/>
      <c r="N49" s="113"/>
      <c r="O49" s="113"/>
      <c r="P49" s="113"/>
      <c r="Q49" s="113"/>
      <c r="R49" s="113"/>
      <c r="S49" s="113"/>
      <c r="T49" s="113"/>
      <c r="U49" s="113"/>
      <c r="V49" s="113"/>
      <c r="W49" s="114"/>
    </row>
    <row r="50" spans="2:23" ht="21" thickTop="1" thickBot="1" x14ac:dyDescent="0.55000000000000004"/>
    <row r="51" spans="2:23" ht="20.399999999999999" thickTop="1" x14ac:dyDescent="0.5">
      <c r="B51" s="28" t="s">
        <v>27</v>
      </c>
      <c r="C51" s="29">
        <f>C44+1</f>
        <v>6</v>
      </c>
      <c r="D51" s="30"/>
      <c r="E51" s="30" t="str">
        <f>$E$23</f>
        <v>（選択した項番に記入済みの装置製番/受注番号を自動反映します。［項番：</v>
      </c>
      <c r="F51" s="30"/>
      <c r="G51" s="30"/>
      <c r="H51" s="30"/>
      <c r="I51" s="30"/>
      <c r="J51" s="30"/>
      <c r="K51" s="30"/>
      <c r="L51" s="30"/>
      <c r="M51" s="30"/>
      <c r="N51" s="30"/>
      <c r="O51" s="30"/>
      <c r="P51" s="30"/>
      <c r="Q51" s="30"/>
      <c r="R51" s="30"/>
      <c r="S51" s="30"/>
      <c r="T51" s="34"/>
      <c r="U51" s="30" t="s">
        <v>29</v>
      </c>
      <c r="V51" s="30"/>
      <c r="W51" s="31"/>
    </row>
    <row r="52" spans="2:23" x14ac:dyDescent="0.5">
      <c r="B52" s="32"/>
      <c r="C52" s="109" t="str">
        <f>$C$17</f>
        <v>装置製番　※数字8桁</v>
      </c>
      <c r="D52" s="110"/>
      <c r="E52" s="110"/>
      <c r="F52" s="110"/>
      <c r="G52" s="110"/>
      <c r="H52" s="110"/>
      <c r="I52" s="115" t="str">
        <f ca="1">IF(ISNUMBER($T51),INDIRECT("I"&amp;(17+($T51-1)*7)),"")</f>
        <v/>
      </c>
      <c r="J52" s="115"/>
      <c r="K52" s="115"/>
      <c r="L52" s="115"/>
      <c r="M52" s="115"/>
      <c r="N52" s="115"/>
      <c r="O52" s="115"/>
      <c r="P52" s="115"/>
      <c r="Q52" s="115"/>
      <c r="R52" s="115"/>
      <c r="S52" s="115"/>
      <c r="T52" s="115"/>
      <c r="U52" s="115"/>
      <c r="V52" s="115"/>
      <c r="W52" s="116"/>
    </row>
    <row r="53" spans="2:23" x14ac:dyDescent="0.5">
      <c r="B53" s="32"/>
      <c r="C53" s="109" t="str">
        <f>$C$18</f>
        <v>装置製番（交換後）</v>
      </c>
      <c r="D53" s="110"/>
      <c r="E53" s="110"/>
      <c r="F53" s="110"/>
      <c r="G53" s="110"/>
      <c r="H53" s="110"/>
      <c r="I53" s="115" t="str">
        <f ca="1">IF(ISNUMBER($T51),INDIRECT("I"&amp;(18+($T51-1)*7)),"")</f>
        <v/>
      </c>
      <c r="J53" s="115"/>
      <c r="K53" s="115"/>
      <c r="L53" s="115"/>
      <c r="M53" s="115"/>
      <c r="N53" s="115"/>
      <c r="O53" s="115"/>
      <c r="P53" s="115"/>
      <c r="Q53" s="115"/>
      <c r="R53" s="115"/>
      <c r="S53" s="115"/>
      <c r="T53" s="115"/>
      <c r="U53" s="115"/>
      <c r="V53" s="115"/>
      <c r="W53" s="116"/>
    </row>
    <row r="54" spans="2:23" x14ac:dyDescent="0.5">
      <c r="B54" s="32"/>
      <c r="C54" s="109" t="str">
        <f>$C$19</f>
        <v>型番</v>
      </c>
      <c r="D54" s="110"/>
      <c r="E54" s="110"/>
      <c r="F54" s="110"/>
      <c r="G54" s="110"/>
      <c r="H54" s="110"/>
      <c r="I54" s="73"/>
      <c r="J54" s="73"/>
      <c r="K54" s="73"/>
      <c r="L54" s="73"/>
      <c r="M54" s="73"/>
      <c r="N54" s="73"/>
      <c r="O54" s="73"/>
      <c r="P54" s="73"/>
      <c r="Q54" s="73"/>
      <c r="R54" s="73"/>
      <c r="S54" s="73"/>
      <c r="T54" s="73"/>
      <c r="U54" s="73"/>
      <c r="V54" s="73"/>
      <c r="W54" s="74"/>
    </row>
    <row r="55" spans="2:23" x14ac:dyDescent="0.5">
      <c r="B55" s="32"/>
      <c r="C55" s="109" t="str">
        <f>$C$20</f>
        <v>製品名</v>
      </c>
      <c r="D55" s="110"/>
      <c r="E55" s="110"/>
      <c r="F55" s="110"/>
      <c r="G55" s="110"/>
      <c r="H55" s="110"/>
      <c r="I55" s="73" t="str">
        <f>IF(ISBLANK($I54),"（型番を選択すると自動入力されます）",VLOOKUP($I54,データ!$A$2:$B$37,2,FALSE))</f>
        <v>（型番を選択すると自動入力されます）</v>
      </c>
      <c r="J55" s="73"/>
      <c r="K55" s="73"/>
      <c r="L55" s="73"/>
      <c r="M55" s="73"/>
      <c r="N55" s="73"/>
      <c r="O55" s="73"/>
      <c r="P55" s="73"/>
      <c r="Q55" s="73"/>
      <c r="R55" s="73"/>
      <c r="S55" s="73"/>
      <c r="T55" s="73"/>
      <c r="U55" s="73"/>
      <c r="V55" s="73"/>
      <c r="W55" s="74"/>
    </row>
    <row r="56" spans="2:23" ht="20.399999999999999" thickBot="1" x14ac:dyDescent="0.55000000000000004">
      <c r="B56" s="33"/>
      <c r="C56" s="111" t="str">
        <f>$C$21</f>
        <v>受注番号</v>
      </c>
      <c r="D56" s="112"/>
      <c r="E56" s="112"/>
      <c r="F56" s="112"/>
      <c r="G56" s="112"/>
      <c r="H56" s="112"/>
      <c r="I56" s="113" t="str">
        <f ca="1">IF(ISNUMBER($T51),INDIRECT("I"&amp;(21+($T51-1)*7)),"")</f>
        <v/>
      </c>
      <c r="J56" s="113"/>
      <c r="K56" s="113"/>
      <c r="L56" s="113"/>
      <c r="M56" s="113"/>
      <c r="N56" s="113"/>
      <c r="O56" s="113"/>
      <c r="P56" s="113"/>
      <c r="Q56" s="113"/>
      <c r="R56" s="113"/>
      <c r="S56" s="113"/>
      <c r="T56" s="113"/>
      <c r="U56" s="113"/>
      <c r="V56" s="113"/>
      <c r="W56" s="114"/>
    </row>
    <row r="57" spans="2:23" ht="21" thickTop="1" thickBot="1" x14ac:dyDescent="0.55000000000000004"/>
    <row r="58" spans="2:23" ht="20.399999999999999" thickTop="1" x14ac:dyDescent="0.5">
      <c r="B58" s="28" t="s">
        <v>27</v>
      </c>
      <c r="C58" s="29">
        <f>C51+1</f>
        <v>7</v>
      </c>
      <c r="D58" s="30"/>
      <c r="E58" s="30" t="str">
        <f>$E$23</f>
        <v>（選択した項番に記入済みの装置製番/受注番号を自動反映します。［項番：</v>
      </c>
      <c r="F58" s="30"/>
      <c r="G58" s="30"/>
      <c r="H58" s="30"/>
      <c r="I58" s="30"/>
      <c r="J58" s="30"/>
      <c r="K58" s="30"/>
      <c r="L58" s="30"/>
      <c r="M58" s="30"/>
      <c r="N58" s="30"/>
      <c r="O58" s="30"/>
      <c r="P58" s="30"/>
      <c r="Q58" s="30"/>
      <c r="R58" s="30"/>
      <c r="S58" s="30"/>
      <c r="T58" s="34"/>
      <c r="U58" s="30" t="s">
        <v>29</v>
      </c>
      <c r="V58" s="30"/>
      <c r="W58" s="31"/>
    </row>
    <row r="59" spans="2:23" x14ac:dyDescent="0.5">
      <c r="B59" s="32"/>
      <c r="C59" s="109" t="str">
        <f>$C$17</f>
        <v>装置製番　※数字8桁</v>
      </c>
      <c r="D59" s="110"/>
      <c r="E59" s="110"/>
      <c r="F59" s="110"/>
      <c r="G59" s="110"/>
      <c r="H59" s="110"/>
      <c r="I59" s="115" t="str">
        <f ca="1">IF(ISNUMBER($T58),INDIRECT("I"&amp;(17+($T58-1)*7)),"")</f>
        <v/>
      </c>
      <c r="J59" s="115"/>
      <c r="K59" s="115"/>
      <c r="L59" s="115"/>
      <c r="M59" s="115"/>
      <c r="N59" s="115"/>
      <c r="O59" s="115"/>
      <c r="P59" s="115"/>
      <c r="Q59" s="115"/>
      <c r="R59" s="115"/>
      <c r="S59" s="115"/>
      <c r="T59" s="115"/>
      <c r="U59" s="115"/>
      <c r="V59" s="115"/>
      <c r="W59" s="116"/>
    </row>
    <row r="60" spans="2:23" x14ac:dyDescent="0.5">
      <c r="B60" s="32"/>
      <c r="C60" s="109" t="str">
        <f>$C$18</f>
        <v>装置製番（交換後）</v>
      </c>
      <c r="D60" s="110"/>
      <c r="E60" s="110"/>
      <c r="F60" s="110"/>
      <c r="G60" s="110"/>
      <c r="H60" s="110"/>
      <c r="I60" s="115" t="str">
        <f ca="1">IF(ISNUMBER($T58),INDIRECT("I"&amp;(18+($T58-1)*7)),"")</f>
        <v/>
      </c>
      <c r="J60" s="115"/>
      <c r="K60" s="115"/>
      <c r="L60" s="115"/>
      <c r="M60" s="115"/>
      <c r="N60" s="115"/>
      <c r="O60" s="115"/>
      <c r="P60" s="115"/>
      <c r="Q60" s="115"/>
      <c r="R60" s="115"/>
      <c r="S60" s="115"/>
      <c r="T60" s="115"/>
      <c r="U60" s="115"/>
      <c r="V60" s="115"/>
      <c r="W60" s="116"/>
    </row>
    <row r="61" spans="2:23" x14ac:dyDescent="0.5">
      <c r="B61" s="32"/>
      <c r="C61" s="109" t="str">
        <f>$C$19</f>
        <v>型番</v>
      </c>
      <c r="D61" s="110"/>
      <c r="E61" s="110"/>
      <c r="F61" s="110"/>
      <c r="G61" s="110"/>
      <c r="H61" s="110"/>
      <c r="I61" s="73"/>
      <c r="J61" s="73"/>
      <c r="K61" s="73"/>
      <c r="L61" s="73"/>
      <c r="M61" s="73"/>
      <c r="N61" s="73"/>
      <c r="O61" s="73"/>
      <c r="P61" s="73"/>
      <c r="Q61" s="73"/>
      <c r="R61" s="73"/>
      <c r="S61" s="73"/>
      <c r="T61" s="73"/>
      <c r="U61" s="73"/>
      <c r="V61" s="73"/>
      <c r="W61" s="74"/>
    </row>
    <row r="62" spans="2:23" x14ac:dyDescent="0.5">
      <c r="B62" s="32"/>
      <c r="C62" s="109" t="str">
        <f>$C$20</f>
        <v>製品名</v>
      </c>
      <c r="D62" s="110"/>
      <c r="E62" s="110"/>
      <c r="F62" s="110"/>
      <c r="G62" s="110"/>
      <c r="H62" s="110"/>
      <c r="I62" s="73" t="str">
        <f>IF(ISBLANK($I61),"（型番を選択すると自動入力されます）",VLOOKUP($I61,データ!$A$2:$B$37,2,FALSE))</f>
        <v>（型番を選択すると自動入力されます）</v>
      </c>
      <c r="J62" s="73"/>
      <c r="K62" s="73"/>
      <c r="L62" s="73"/>
      <c r="M62" s="73"/>
      <c r="N62" s="73"/>
      <c r="O62" s="73"/>
      <c r="P62" s="73"/>
      <c r="Q62" s="73"/>
      <c r="R62" s="73"/>
      <c r="S62" s="73"/>
      <c r="T62" s="73"/>
      <c r="U62" s="73"/>
      <c r="V62" s="73"/>
      <c r="W62" s="74"/>
    </row>
    <row r="63" spans="2:23" ht="20.399999999999999" thickBot="1" x14ac:dyDescent="0.55000000000000004">
      <c r="B63" s="33"/>
      <c r="C63" s="111" t="str">
        <f>$C$21</f>
        <v>受注番号</v>
      </c>
      <c r="D63" s="112"/>
      <c r="E63" s="112"/>
      <c r="F63" s="112"/>
      <c r="G63" s="112"/>
      <c r="H63" s="112"/>
      <c r="I63" s="113" t="str">
        <f ca="1">IF(ISNUMBER($T58),INDIRECT("I"&amp;(21+($T58-1)*7)),"")</f>
        <v/>
      </c>
      <c r="J63" s="113"/>
      <c r="K63" s="113"/>
      <c r="L63" s="113"/>
      <c r="M63" s="113"/>
      <c r="N63" s="113"/>
      <c r="O63" s="113"/>
      <c r="P63" s="113"/>
      <c r="Q63" s="113"/>
      <c r="R63" s="113"/>
      <c r="S63" s="113"/>
      <c r="T63" s="113"/>
      <c r="U63" s="113"/>
      <c r="V63" s="113"/>
      <c r="W63" s="114"/>
    </row>
    <row r="64" spans="2:23" ht="21" thickTop="1" thickBot="1" x14ac:dyDescent="0.55000000000000004"/>
    <row r="65" spans="2:23" ht="20.399999999999999" thickTop="1" x14ac:dyDescent="0.5">
      <c r="B65" s="28" t="s">
        <v>27</v>
      </c>
      <c r="C65" s="29">
        <f>C58+1</f>
        <v>8</v>
      </c>
      <c r="D65" s="30"/>
      <c r="E65" s="30" t="str">
        <f>$E$23</f>
        <v>（選択した項番に記入済みの装置製番/受注番号を自動反映します。［項番：</v>
      </c>
      <c r="F65" s="30"/>
      <c r="G65" s="30"/>
      <c r="H65" s="30"/>
      <c r="I65" s="30"/>
      <c r="J65" s="30"/>
      <c r="K65" s="30"/>
      <c r="L65" s="30"/>
      <c r="M65" s="30"/>
      <c r="N65" s="30"/>
      <c r="O65" s="30"/>
      <c r="P65" s="30"/>
      <c r="Q65" s="30"/>
      <c r="R65" s="30"/>
      <c r="S65" s="30"/>
      <c r="T65" s="34"/>
      <c r="U65" s="30" t="s">
        <v>29</v>
      </c>
      <c r="V65" s="30"/>
      <c r="W65" s="31"/>
    </row>
    <row r="66" spans="2:23" x14ac:dyDescent="0.5">
      <c r="B66" s="32"/>
      <c r="C66" s="109" t="str">
        <f>$C$17</f>
        <v>装置製番　※数字8桁</v>
      </c>
      <c r="D66" s="110"/>
      <c r="E66" s="110"/>
      <c r="F66" s="110"/>
      <c r="G66" s="110"/>
      <c r="H66" s="110"/>
      <c r="I66" s="115" t="str">
        <f ca="1">IF(ISNUMBER($T65),INDIRECT("I"&amp;(17+($T65-1)*7)),"")</f>
        <v/>
      </c>
      <c r="J66" s="115"/>
      <c r="K66" s="115"/>
      <c r="L66" s="115"/>
      <c r="M66" s="115"/>
      <c r="N66" s="115"/>
      <c r="O66" s="115"/>
      <c r="P66" s="115"/>
      <c r="Q66" s="115"/>
      <c r="R66" s="115"/>
      <c r="S66" s="115"/>
      <c r="T66" s="115"/>
      <c r="U66" s="115"/>
      <c r="V66" s="115"/>
      <c r="W66" s="116"/>
    </row>
    <row r="67" spans="2:23" x14ac:dyDescent="0.5">
      <c r="B67" s="32"/>
      <c r="C67" s="109" t="str">
        <f>$C$18</f>
        <v>装置製番（交換後）</v>
      </c>
      <c r="D67" s="110"/>
      <c r="E67" s="110"/>
      <c r="F67" s="110"/>
      <c r="G67" s="110"/>
      <c r="H67" s="110"/>
      <c r="I67" s="115" t="str">
        <f ca="1">IF(ISNUMBER($T65),INDIRECT("I"&amp;(18+($T65-1)*7)),"")</f>
        <v/>
      </c>
      <c r="J67" s="115"/>
      <c r="K67" s="115"/>
      <c r="L67" s="115"/>
      <c r="M67" s="115"/>
      <c r="N67" s="115"/>
      <c r="O67" s="115"/>
      <c r="P67" s="115"/>
      <c r="Q67" s="115"/>
      <c r="R67" s="115"/>
      <c r="S67" s="115"/>
      <c r="T67" s="115"/>
      <c r="U67" s="115"/>
      <c r="V67" s="115"/>
      <c r="W67" s="116"/>
    </row>
    <row r="68" spans="2:23" x14ac:dyDescent="0.5">
      <c r="B68" s="32"/>
      <c r="C68" s="109" t="str">
        <f>$C$19</f>
        <v>型番</v>
      </c>
      <c r="D68" s="110"/>
      <c r="E68" s="110"/>
      <c r="F68" s="110"/>
      <c r="G68" s="110"/>
      <c r="H68" s="110"/>
      <c r="I68" s="73"/>
      <c r="J68" s="73"/>
      <c r="K68" s="73"/>
      <c r="L68" s="73"/>
      <c r="M68" s="73"/>
      <c r="N68" s="73"/>
      <c r="O68" s="73"/>
      <c r="P68" s="73"/>
      <c r="Q68" s="73"/>
      <c r="R68" s="73"/>
      <c r="S68" s="73"/>
      <c r="T68" s="73"/>
      <c r="U68" s="73"/>
      <c r="V68" s="73"/>
      <c r="W68" s="74"/>
    </row>
    <row r="69" spans="2:23" x14ac:dyDescent="0.5">
      <c r="B69" s="32"/>
      <c r="C69" s="109" t="str">
        <f>$C$20</f>
        <v>製品名</v>
      </c>
      <c r="D69" s="110"/>
      <c r="E69" s="110"/>
      <c r="F69" s="110"/>
      <c r="G69" s="110"/>
      <c r="H69" s="110"/>
      <c r="I69" s="73" t="str">
        <f>IF(ISBLANK($I68),"（型番を選択すると自動入力されます）",VLOOKUP($I68,データ!$A$2:$B$37,2,FALSE))</f>
        <v>（型番を選択すると自動入力されます）</v>
      </c>
      <c r="J69" s="73"/>
      <c r="K69" s="73"/>
      <c r="L69" s="73"/>
      <c r="M69" s="73"/>
      <c r="N69" s="73"/>
      <c r="O69" s="73"/>
      <c r="P69" s="73"/>
      <c r="Q69" s="73"/>
      <c r="R69" s="73"/>
      <c r="S69" s="73"/>
      <c r="T69" s="73"/>
      <c r="U69" s="73"/>
      <c r="V69" s="73"/>
      <c r="W69" s="74"/>
    </row>
    <row r="70" spans="2:23" ht="20.399999999999999" thickBot="1" x14ac:dyDescent="0.55000000000000004">
      <c r="B70" s="33"/>
      <c r="C70" s="111" t="str">
        <f>$C$21</f>
        <v>受注番号</v>
      </c>
      <c r="D70" s="112"/>
      <c r="E70" s="112"/>
      <c r="F70" s="112"/>
      <c r="G70" s="112"/>
      <c r="H70" s="112"/>
      <c r="I70" s="113" t="str">
        <f ca="1">IF(ISNUMBER($T65),INDIRECT("I"&amp;(21+($T65-1)*7)),"")</f>
        <v/>
      </c>
      <c r="J70" s="113"/>
      <c r="K70" s="113"/>
      <c r="L70" s="113"/>
      <c r="M70" s="113"/>
      <c r="N70" s="113"/>
      <c r="O70" s="113"/>
      <c r="P70" s="113"/>
      <c r="Q70" s="113"/>
      <c r="R70" s="113"/>
      <c r="S70" s="113"/>
      <c r="T70" s="113"/>
      <c r="U70" s="113"/>
      <c r="V70" s="113"/>
      <c r="W70" s="114"/>
    </row>
    <row r="71" spans="2:23" ht="21" thickTop="1" thickBot="1" x14ac:dyDescent="0.55000000000000004"/>
    <row r="72" spans="2:23" ht="20.399999999999999" thickTop="1" x14ac:dyDescent="0.5">
      <c r="B72" s="28" t="s">
        <v>27</v>
      </c>
      <c r="C72" s="29">
        <f>C65+1</f>
        <v>9</v>
      </c>
      <c r="D72" s="30"/>
      <c r="E72" s="30" t="str">
        <f>$E$23</f>
        <v>（選択した項番に記入済みの装置製番/受注番号を自動反映します。［項番：</v>
      </c>
      <c r="F72" s="30"/>
      <c r="G72" s="30"/>
      <c r="H72" s="30"/>
      <c r="I72" s="30"/>
      <c r="J72" s="30"/>
      <c r="K72" s="30"/>
      <c r="L72" s="30"/>
      <c r="M72" s="30"/>
      <c r="N72" s="30"/>
      <c r="O72" s="30"/>
      <c r="P72" s="30"/>
      <c r="Q72" s="30"/>
      <c r="R72" s="30"/>
      <c r="S72" s="30"/>
      <c r="T72" s="34"/>
      <c r="U72" s="30" t="s">
        <v>29</v>
      </c>
      <c r="V72" s="30"/>
      <c r="W72" s="31"/>
    </row>
    <row r="73" spans="2:23" x14ac:dyDescent="0.5">
      <c r="B73" s="32"/>
      <c r="C73" s="109" t="str">
        <f>$C$17</f>
        <v>装置製番　※数字8桁</v>
      </c>
      <c r="D73" s="110"/>
      <c r="E73" s="110"/>
      <c r="F73" s="110"/>
      <c r="G73" s="110"/>
      <c r="H73" s="110"/>
      <c r="I73" s="115" t="str">
        <f ca="1">IF(ISNUMBER($T72),INDIRECT("I"&amp;(17+($T72-1)*7)),"")</f>
        <v/>
      </c>
      <c r="J73" s="115"/>
      <c r="K73" s="115"/>
      <c r="L73" s="115"/>
      <c r="M73" s="115"/>
      <c r="N73" s="115"/>
      <c r="O73" s="115"/>
      <c r="P73" s="115"/>
      <c r="Q73" s="115"/>
      <c r="R73" s="115"/>
      <c r="S73" s="115"/>
      <c r="T73" s="115"/>
      <c r="U73" s="115"/>
      <c r="V73" s="115"/>
      <c r="W73" s="116"/>
    </row>
    <row r="74" spans="2:23" x14ac:dyDescent="0.5">
      <c r="B74" s="32"/>
      <c r="C74" s="109" t="str">
        <f>$C$18</f>
        <v>装置製番（交換後）</v>
      </c>
      <c r="D74" s="110"/>
      <c r="E74" s="110"/>
      <c r="F74" s="110"/>
      <c r="G74" s="110"/>
      <c r="H74" s="110"/>
      <c r="I74" s="115" t="str">
        <f ca="1">IF(ISNUMBER($T72),INDIRECT("I"&amp;(18+($T72-1)*7)),"")</f>
        <v/>
      </c>
      <c r="J74" s="115"/>
      <c r="K74" s="115"/>
      <c r="L74" s="115"/>
      <c r="M74" s="115"/>
      <c r="N74" s="115"/>
      <c r="O74" s="115"/>
      <c r="P74" s="115"/>
      <c r="Q74" s="115"/>
      <c r="R74" s="115"/>
      <c r="S74" s="115"/>
      <c r="T74" s="115"/>
      <c r="U74" s="115"/>
      <c r="V74" s="115"/>
      <c r="W74" s="116"/>
    </row>
    <row r="75" spans="2:23" x14ac:dyDescent="0.5">
      <c r="B75" s="32"/>
      <c r="C75" s="109" t="str">
        <f>$C$19</f>
        <v>型番</v>
      </c>
      <c r="D75" s="110"/>
      <c r="E75" s="110"/>
      <c r="F75" s="110"/>
      <c r="G75" s="110"/>
      <c r="H75" s="110"/>
      <c r="I75" s="73"/>
      <c r="J75" s="73"/>
      <c r="K75" s="73"/>
      <c r="L75" s="73"/>
      <c r="M75" s="73"/>
      <c r="N75" s="73"/>
      <c r="O75" s="73"/>
      <c r="P75" s="73"/>
      <c r="Q75" s="73"/>
      <c r="R75" s="73"/>
      <c r="S75" s="73"/>
      <c r="T75" s="73"/>
      <c r="U75" s="73"/>
      <c r="V75" s="73"/>
      <c r="W75" s="74"/>
    </row>
    <row r="76" spans="2:23" x14ac:dyDescent="0.5">
      <c r="B76" s="32"/>
      <c r="C76" s="109" t="str">
        <f>$C$20</f>
        <v>製品名</v>
      </c>
      <c r="D76" s="110"/>
      <c r="E76" s="110"/>
      <c r="F76" s="110"/>
      <c r="G76" s="110"/>
      <c r="H76" s="110"/>
      <c r="I76" s="73" t="str">
        <f>IF(ISBLANK($I75),"（型番を選択すると自動入力されます）",VLOOKUP($I75,データ!$A$2:$B$37,2,FALSE))</f>
        <v>（型番を選択すると自動入力されます）</v>
      </c>
      <c r="J76" s="73"/>
      <c r="K76" s="73"/>
      <c r="L76" s="73"/>
      <c r="M76" s="73"/>
      <c r="N76" s="73"/>
      <c r="O76" s="73"/>
      <c r="P76" s="73"/>
      <c r="Q76" s="73"/>
      <c r="R76" s="73"/>
      <c r="S76" s="73"/>
      <c r="T76" s="73"/>
      <c r="U76" s="73"/>
      <c r="V76" s="73"/>
      <c r="W76" s="74"/>
    </row>
    <row r="77" spans="2:23" ht="20.399999999999999" thickBot="1" x14ac:dyDescent="0.55000000000000004">
      <c r="B77" s="33"/>
      <c r="C77" s="111" t="str">
        <f>$C$21</f>
        <v>受注番号</v>
      </c>
      <c r="D77" s="112"/>
      <c r="E77" s="112"/>
      <c r="F77" s="112"/>
      <c r="G77" s="112"/>
      <c r="H77" s="112"/>
      <c r="I77" s="113"/>
      <c r="J77" s="113"/>
      <c r="K77" s="113"/>
      <c r="L77" s="113"/>
      <c r="M77" s="113"/>
      <c r="N77" s="113"/>
      <c r="O77" s="113"/>
      <c r="P77" s="113"/>
      <c r="Q77" s="113"/>
      <c r="R77" s="113"/>
      <c r="S77" s="113"/>
      <c r="T77" s="113"/>
      <c r="U77" s="113"/>
      <c r="V77" s="113"/>
      <c r="W77" s="114"/>
    </row>
    <row r="78" spans="2:23" ht="21" thickTop="1" thickBot="1" x14ac:dyDescent="0.55000000000000004"/>
    <row r="79" spans="2:23" ht="20.399999999999999" thickTop="1" x14ac:dyDescent="0.5">
      <c r="B79" s="28" t="s">
        <v>27</v>
      </c>
      <c r="C79" s="29">
        <f>C72+1</f>
        <v>10</v>
      </c>
      <c r="D79" s="30"/>
      <c r="E79" s="30" t="str">
        <f>$E$23</f>
        <v>（選択した項番に記入済みの装置製番/受注番号を自動反映します。［項番：</v>
      </c>
      <c r="F79" s="30"/>
      <c r="G79" s="30"/>
      <c r="H79" s="30"/>
      <c r="I79" s="30"/>
      <c r="J79" s="30"/>
      <c r="K79" s="30"/>
      <c r="L79" s="30"/>
      <c r="M79" s="30"/>
      <c r="N79" s="30"/>
      <c r="O79" s="30"/>
      <c r="P79" s="30"/>
      <c r="Q79" s="30"/>
      <c r="R79" s="30"/>
      <c r="S79" s="30"/>
      <c r="T79" s="34"/>
      <c r="U79" s="30" t="s">
        <v>29</v>
      </c>
      <c r="V79" s="30"/>
      <c r="W79" s="31"/>
    </row>
    <row r="80" spans="2:23" x14ac:dyDescent="0.5">
      <c r="B80" s="32"/>
      <c r="C80" s="109" t="str">
        <f>$C$17</f>
        <v>装置製番　※数字8桁</v>
      </c>
      <c r="D80" s="110"/>
      <c r="E80" s="110"/>
      <c r="F80" s="110"/>
      <c r="G80" s="110"/>
      <c r="H80" s="110"/>
      <c r="I80" s="115" t="str">
        <f ca="1">IF(ISNUMBER($T79),INDIRECT("I"&amp;(17+($T79-1)*7)),"")</f>
        <v/>
      </c>
      <c r="J80" s="115"/>
      <c r="K80" s="115"/>
      <c r="L80" s="115"/>
      <c r="M80" s="115"/>
      <c r="N80" s="115"/>
      <c r="O80" s="115"/>
      <c r="P80" s="115"/>
      <c r="Q80" s="115"/>
      <c r="R80" s="115"/>
      <c r="S80" s="115"/>
      <c r="T80" s="115"/>
      <c r="U80" s="115"/>
      <c r="V80" s="115"/>
      <c r="W80" s="116"/>
    </row>
    <row r="81" spans="2:23" x14ac:dyDescent="0.5">
      <c r="B81" s="32"/>
      <c r="C81" s="109" t="str">
        <f>$C$18</f>
        <v>装置製番（交換後）</v>
      </c>
      <c r="D81" s="110"/>
      <c r="E81" s="110"/>
      <c r="F81" s="110"/>
      <c r="G81" s="110"/>
      <c r="H81" s="110"/>
      <c r="I81" s="115" t="str">
        <f ca="1">IF(ISNUMBER($T79),INDIRECT("I"&amp;(18+($T79-1)*7)),"")</f>
        <v/>
      </c>
      <c r="J81" s="115"/>
      <c r="K81" s="115"/>
      <c r="L81" s="115"/>
      <c r="M81" s="115"/>
      <c r="N81" s="115"/>
      <c r="O81" s="115"/>
      <c r="P81" s="115"/>
      <c r="Q81" s="115"/>
      <c r="R81" s="115"/>
      <c r="S81" s="115"/>
      <c r="T81" s="115"/>
      <c r="U81" s="115"/>
      <c r="V81" s="115"/>
      <c r="W81" s="116"/>
    </row>
    <row r="82" spans="2:23" x14ac:dyDescent="0.5">
      <c r="B82" s="32"/>
      <c r="C82" s="109" t="str">
        <f>$C$19</f>
        <v>型番</v>
      </c>
      <c r="D82" s="110"/>
      <c r="E82" s="110"/>
      <c r="F82" s="110"/>
      <c r="G82" s="110"/>
      <c r="H82" s="110"/>
      <c r="I82" s="73"/>
      <c r="J82" s="73"/>
      <c r="K82" s="73"/>
      <c r="L82" s="73"/>
      <c r="M82" s="73"/>
      <c r="N82" s="73"/>
      <c r="O82" s="73"/>
      <c r="P82" s="73"/>
      <c r="Q82" s="73"/>
      <c r="R82" s="73"/>
      <c r="S82" s="73"/>
      <c r="T82" s="73"/>
      <c r="U82" s="73"/>
      <c r="V82" s="73"/>
      <c r="W82" s="74"/>
    </row>
    <row r="83" spans="2:23" x14ac:dyDescent="0.5">
      <c r="B83" s="32"/>
      <c r="C83" s="109" t="str">
        <f>$C$20</f>
        <v>製品名</v>
      </c>
      <c r="D83" s="110"/>
      <c r="E83" s="110"/>
      <c r="F83" s="110"/>
      <c r="G83" s="110"/>
      <c r="H83" s="110"/>
      <c r="I83" s="73" t="str">
        <f>IF(ISBLANK($I82),"（型番を選択すると自動入力されます）",VLOOKUP($I82,データ!$A$2:$B$37,2,FALSE))</f>
        <v>（型番を選択すると自動入力されます）</v>
      </c>
      <c r="J83" s="73"/>
      <c r="K83" s="73"/>
      <c r="L83" s="73"/>
      <c r="M83" s="73"/>
      <c r="N83" s="73"/>
      <c r="O83" s="73"/>
      <c r="P83" s="73"/>
      <c r="Q83" s="73"/>
      <c r="R83" s="73"/>
      <c r="S83" s="73"/>
      <c r="T83" s="73"/>
      <c r="U83" s="73"/>
      <c r="V83" s="73"/>
      <c r="W83" s="74"/>
    </row>
    <row r="84" spans="2:23" ht="20.399999999999999" thickBot="1" x14ac:dyDescent="0.55000000000000004">
      <c r="B84" s="33"/>
      <c r="C84" s="111" t="str">
        <f>$C$21</f>
        <v>受注番号</v>
      </c>
      <c r="D84" s="112"/>
      <c r="E84" s="112"/>
      <c r="F84" s="112"/>
      <c r="G84" s="112"/>
      <c r="H84" s="112"/>
      <c r="I84" s="113" t="str">
        <f ca="1">IF(ISNUMBER($T79),INDIRECT("I"&amp;(21+($T79-1)*7)),"")</f>
        <v/>
      </c>
      <c r="J84" s="113"/>
      <c r="K84" s="113"/>
      <c r="L84" s="113"/>
      <c r="M84" s="113"/>
      <c r="N84" s="113"/>
      <c r="O84" s="113"/>
      <c r="P84" s="113"/>
      <c r="Q84" s="113"/>
      <c r="R84" s="113"/>
      <c r="S84" s="113"/>
      <c r="T84" s="113"/>
      <c r="U84" s="113"/>
      <c r="V84" s="113"/>
      <c r="W84" s="114"/>
    </row>
    <row r="85" spans="2:23" ht="20.399999999999999" thickTop="1" x14ac:dyDescent="0.5"/>
  </sheetData>
  <mergeCells count="124">
    <mergeCell ref="A1:D2"/>
    <mergeCell ref="H1:W2"/>
    <mergeCell ref="B3:G3"/>
    <mergeCell ref="H3:W3"/>
    <mergeCell ref="B4:G4"/>
    <mergeCell ref="H4:W4"/>
    <mergeCell ref="C8:G8"/>
    <mergeCell ref="H8:W8"/>
    <mergeCell ref="B9:G9"/>
    <mergeCell ref="H9:W9"/>
    <mergeCell ref="B10:G10"/>
    <mergeCell ref="H10:W10"/>
    <mergeCell ref="C5:G5"/>
    <mergeCell ref="H5:W5"/>
    <mergeCell ref="C6:G6"/>
    <mergeCell ref="H6:W6"/>
    <mergeCell ref="C7:G7"/>
    <mergeCell ref="H7:W7"/>
    <mergeCell ref="C17:H17"/>
    <mergeCell ref="I17:W17"/>
    <mergeCell ref="C18:H18"/>
    <mergeCell ref="I18:W18"/>
    <mergeCell ref="C19:H19"/>
    <mergeCell ref="I19:W19"/>
    <mergeCell ref="B11:G11"/>
    <mergeCell ref="H11:W11"/>
    <mergeCell ref="B12:G12"/>
    <mergeCell ref="H12:W12"/>
    <mergeCell ref="A14:D15"/>
    <mergeCell ref="H14:W15"/>
    <mergeCell ref="C25:H25"/>
    <mergeCell ref="I25:W25"/>
    <mergeCell ref="C26:H26"/>
    <mergeCell ref="I26:W26"/>
    <mergeCell ref="C27:H27"/>
    <mergeCell ref="I27:W27"/>
    <mergeCell ref="C20:H20"/>
    <mergeCell ref="I20:W20"/>
    <mergeCell ref="C21:H21"/>
    <mergeCell ref="I21:W21"/>
    <mergeCell ref="C24:H24"/>
    <mergeCell ref="I24:W24"/>
    <mergeCell ref="C33:H33"/>
    <mergeCell ref="I33:W33"/>
    <mergeCell ref="C34:H34"/>
    <mergeCell ref="I34:W34"/>
    <mergeCell ref="C35:H35"/>
    <mergeCell ref="I35:W35"/>
    <mergeCell ref="C28:H28"/>
    <mergeCell ref="I28:W28"/>
    <mergeCell ref="C31:H31"/>
    <mergeCell ref="I31:W31"/>
    <mergeCell ref="C32:H32"/>
    <mergeCell ref="I32:W32"/>
    <mergeCell ref="C41:H41"/>
    <mergeCell ref="I41:W41"/>
    <mergeCell ref="C42:H42"/>
    <mergeCell ref="I42:W42"/>
    <mergeCell ref="C45:H45"/>
    <mergeCell ref="I45:W45"/>
    <mergeCell ref="C38:H38"/>
    <mergeCell ref="I38:W38"/>
    <mergeCell ref="C39:H39"/>
    <mergeCell ref="I39:W39"/>
    <mergeCell ref="C40:H40"/>
    <mergeCell ref="I40:W40"/>
    <mergeCell ref="C49:H49"/>
    <mergeCell ref="I49:W49"/>
    <mergeCell ref="C52:H52"/>
    <mergeCell ref="I52:W52"/>
    <mergeCell ref="C53:H53"/>
    <mergeCell ref="I53:W53"/>
    <mergeCell ref="C46:H46"/>
    <mergeCell ref="I46:W46"/>
    <mergeCell ref="C47:H47"/>
    <mergeCell ref="I47:W47"/>
    <mergeCell ref="C48:H48"/>
    <mergeCell ref="I48:W48"/>
    <mergeCell ref="C59:H59"/>
    <mergeCell ref="I59:W59"/>
    <mergeCell ref="C60:H60"/>
    <mergeCell ref="I60:W60"/>
    <mergeCell ref="C61:H61"/>
    <mergeCell ref="I61:W61"/>
    <mergeCell ref="C54:H54"/>
    <mergeCell ref="I54:W54"/>
    <mergeCell ref="C55:H55"/>
    <mergeCell ref="I55:W55"/>
    <mergeCell ref="C56:H56"/>
    <mergeCell ref="I56:W56"/>
    <mergeCell ref="C67:H67"/>
    <mergeCell ref="I67:W67"/>
    <mergeCell ref="C68:H68"/>
    <mergeCell ref="I68:W68"/>
    <mergeCell ref="C69:H69"/>
    <mergeCell ref="I69:W69"/>
    <mergeCell ref="C62:H62"/>
    <mergeCell ref="I62:W62"/>
    <mergeCell ref="C63:H63"/>
    <mergeCell ref="I63:W63"/>
    <mergeCell ref="C66:H66"/>
    <mergeCell ref="I66:W66"/>
    <mergeCell ref="C75:H75"/>
    <mergeCell ref="I75:W75"/>
    <mergeCell ref="C76:H76"/>
    <mergeCell ref="I76:W76"/>
    <mergeCell ref="C77:H77"/>
    <mergeCell ref="I77:W77"/>
    <mergeCell ref="C70:H70"/>
    <mergeCell ref="I70:W70"/>
    <mergeCell ref="C73:H73"/>
    <mergeCell ref="I73:W73"/>
    <mergeCell ref="C74:H74"/>
    <mergeCell ref="I74:W74"/>
    <mergeCell ref="C83:H83"/>
    <mergeCell ref="I83:W83"/>
    <mergeCell ref="C84:H84"/>
    <mergeCell ref="I84:W84"/>
    <mergeCell ref="C80:H80"/>
    <mergeCell ref="I80:W80"/>
    <mergeCell ref="C81:H81"/>
    <mergeCell ref="I81:W81"/>
    <mergeCell ref="C82:H82"/>
    <mergeCell ref="I82:W82"/>
  </mergeCells>
  <phoneticPr fontId="4"/>
  <conditionalFormatting sqref="H3:W3 H5:W11 I17:W17 I19:W21">
    <cfRule type="containsBlanks" dxfId="17" priority="17">
      <formula>LEN(TRIM(H3))=0</formula>
    </cfRule>
  </conditionalFormatting>
  <conditionalFormatting sqref="I26:W28">
    <cfRule type="expression" dxfId="16" priority="19">
      <formula>AND(ISNUMBER($I$24),ISBLANK($I26))</formula>
    </cfRule>
  </conditionalFormatting>
  <conditionalFormatting sqref="I33:W35">
    <cfRule type="expression" dxfId="15" priority="16">
      <formula>AND(ISNUMBER($I$31),ISBLANK($I33))</formula>
    </cfRule>
  </conditionalFormatting>
  <conditionalFormatting sqref="I41:W42">
    <cfRule type="expression" dxfId="14" priority="15">
      <formula>AND(ISNUMBER($I$38),ISBLANK($I41))</formula>
    </cfRule>
  </conditionalFormatting>
  <conditionalFormatting sqref="I48:W49">
    <cfRule type="expression" dxfId="13" priority="14">
      <formula>AND(ISNUMBER($I$45),ISBLANK($I48))</formula>
    </cfRule>
  </conditionalFormatting>
  <conditionalFormatting sqref="I55:W56">
    <cfRule type="expression" dxfId="12" priority="13">
      <formula>AND(ISNUMBER($I$52),ISBLANK($I55))</formula>
    </cfRule>
  </conditionalFormatting>
  <conditionalFormatting sqref="I62:W63">
    <cfRule type="expression" dxfId="11" priority="12">
      <formula>AND(ISNUMBER($I$59),ISBLANK($I62))</formula>
    </cfRule>
  </conditionalFormatting>
  <conditionalFormatting sqref="I69:W70">
    <cfRule type="expression" dxfId="10" priority="11">
      <formula>AND(ISNUMBER($I$66),ISBLANK($I69))</formula>
    </cfRule>
  </conditionalFormatting>
  <conditionalFormatting sqref="I76:W77">
    <cfRule type="expression" dxfId="9" priority="10">
      <formula>AND(ISNUMBER($I$73),ISBLANK($I76))</formula>
    </cfRule>
  </conditionalFormatting>
  <conditionalFormatting sqref="I83:W84">
    <cfRule type="expression" dxfId="8" priority="9">
      <formula>AND(ISNUMBER($I$80),ISBLANK($I83))</formula>
    </cfRule>
  </conditionalFormatting>
  <conditionalFormatting sqref="I40:W40">
    <cfRule type="expression" dxfId="7" priority="8">
      <formula>AND(ISNUMBER($I$31),ISBLANK($I40))</formula>
    </cfRule>
  </conditionalFormatting>
  <conditionalFormatting sqref="I47:W47">
    <cfRule type="expression" dxfId="6" priority="7">
      <formula>AND(ISNUMBER($I$31),ISBLANK($I47))</formula>
    </cfRule>
  </conditionalFormatting>
  <conditionalFormatting sqref="I54:W54">
    <cfRule type="expression" dxfId="5" priority="6">
      <formula>AND(ISNUMBER($I$31),ISBLANK($I54))</formula>
    </cfRule>
  </conditionalFormatting>
  <conditionalFormatting sqref="I61:W61">
    <cfRule type="expression" dxfId="4" priority="5">
      <formula>AND(ISNUMBER($I$31),ISBLANK($I61))</formula>
    </cfRule>
  </conditionalFormatting>
  <conditionalFormatting sqref="I68:W68">
    <cfRule type="expression" dxfId="3" priority="4">
      <formula>AND(ISNUMBER($I$31),ISBLANK($I68))</formula>
    </cfRule>
  </conditionalFormatting>
  <conditionalFormatting sqref="I75:W75">
    <cfRule type="expression" dxfId="2" priority="3">
      <formula>AND(ISNUMBER($I$31),ISBLANK($I75))</formula>
    </cfRule>
  </conditionalFormatting>
  <conditionalFormatting sqref="I82:W82">
    <cfRule type="expression" dxfId="1" priority="2">
      <formula>AND(ISNUMBER($I$31),ISBLANK($I82))</formula>
    </cfRule>
  </conditionalFormatting>
  <conditionalFormatting sqref="I18:W18">
    <cfRule type="expression" dxfId="0" priority="1">
      <formula>$H$9&lt;&gt;"ディスクアレイ装置本体の交換による装置シリアル番号変更に伴うライセンス再発行のため"</formula>
    </cfRule>
  </conditionalFormatting>
  <dataValidations count="12">
    <dataValidation type="textLength" operator="equal" allowBlank="1" showInputMessage="1" showErrorMessage="1" errorTitle="サポートIDの入力桁数エラー" error="サポートIDには 3 から始まる9桁の数字を入力してください" sqref="H12:W12" xr:uid="{E58A1B6B-8013-4E8E-B828-590B30852982}">
      <formula1>9</formula1>
    </dataValidation>
    <dataValidation type="list" allowBlank="1" showInputMessage="1" showErrorMessage="1" sqref="H9:W9" xr:uid="{3F5AAD35-3EBD-4921-96BF-20634FCA3274}">
      <formula1>"ディスクアレイ装置本体の初期化により未解除状態となったライセンスの再適用のため, ディスクアレイ装置本体の交換による装置シリアル番号変更に伴うライセンス再発行のため,その他、ハードウェア保守員（NECフィールディング）から再適用を指示された場合,iStorage V110/V310向 ソフトウェア製品の容量削減機能（dedupe and compression）ライセンスキー発行のため"</formula1>
    </dataValidation>
    <dataValidation type="list" allowBlank="1" showInputMessage="1" showErrorMessage="1" sqref="T23" xr:uid="{A0D7D9FE-BA93-4EE4-9AAA-EADB9192068C}">
      <formula1>"1"</formula1>
    </dataValidation>
    <dataValidation type="list" allowBlank="1" showInputMessage="1" showErrorMessage="1" sqref="T79" xr:uid="{FB3F0FAE-C4B1-4F26-96E5-F0AA849F5614}">
      <formula1>"1,2,3,4,5,6,7,8,9"</formula1>
    </dataValidation>
    <dataValidation type="list" allowBlank="1" showInputMessage="1" showErrorMessage="1" sqref="T72" xr:uid="{87F81F77-E654-4025-9EC3-6A3F55CAB626}">
      <formula1>"1,2,3,4,5,6,7,8"</formula1>
    </dataValidation>
    <dataValidation type="list" allowBlank="1" showInputMessage="1" showErrorMessage="1" sqref="T65" xr:uid="{07CE9C5C-6482-4B47-B31F-A2ECA24A27E9}">
      <formula1>"1,2,3,4,5,6,7"</formula1>
    </dataValidation>
    <dataValidation type="list" allowBlank="1" showInputMessage="1" showErrorMessage="1" sqref="T58" xr:uid="{070B3EE7-3180-460B-93EC-01F31002CBE7}">
      <formula1>"1,2,3,4,5,6"</formula1>
    </dataValidation>
    <dataValidation type="list" allowBlank="1" showInputMessage="1" showErrorMessage="1" sqref="T51" xr:uid="{FB2CFAEA-2820-4871-9DB3-0D5E4D8B0A3B}">
      <formula1>"1,2,3,4,5"</formula1>
    </dataValidation>
    <dataValidation type="list" allowBlank="1" showInputMessage="1" showErrorMessage="1" sqref="T44" xr:uid="{A4507EA5-F80A-4D43-8402-165B5A6E87CE}">
      <formula1>"1,2,3,4"</formula1>
    </dataValidation>
    <dataValidation type="list" allowBlank="1" showInputMessage="1" showErrorMessage="1" sqref="T37" xr:uid="{671F45AC-8A45-4A3A-A6CF-22264E6BA782}">
      <formula1>"1,2,3"</formula1>
    </dataValidation>
    <dataValidation type="list" allowBlank="1" showInputMessage="1" showErrorMessage="1" sqref="T30" xr:uid="{D86F33BB-B83A-42AD-82BC-436371457854}">
      <formula1>"1,2"</formula1>
    </dataValidation>
    <dataValidation type="textLength" operator="equal" allowBlank="1" showInputMessage="1" showErrorMessage="1" errorTitle="製番の入力桁数エラー" error="装置製番は8桁で入力してください" sqref="I80:W81 I73:W74 I24:W25 I31:W32 I38:W39 I45:W46 I52:W53 I59:W60 I66:W67 I17:W18" xr:uid="{0075FCA9-E7A8-41C0-9597-72EA18BC4C91}">
      <formula1>8</formula1>
    </dataValidation>
  </dataValidations>
  <hyperlinks>
    <hyperlink ref="H11" r:id="rId1" xr:uid="{62FF721F-59F7-42A3-9880-D68C9047C990}"/>
  </hyperlinks>
  <pageMargins left="0.7" right="0.7" top="0.75" bottom="0.75" header="0.3" footer="0.3"/>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DFE76D0-51B5-4507-BF61-BE14153380C8}">
          <x14:formula1>
            <xm:f>データ!$A$2:$A$117</xm:f>
          </x14:formula1>
          <xm:sqref>I19:W19 I26:W26 I33:W33 I40:W40 I47:W47 I54:W54 I61:W61 I68:W68 I75:W75 I82:W82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B70"/>
  <sheetViews>
    <sheetView zoomScaleNormal="100" workbookViewId="0">
      <selection activeCell="B23" sqref="B23"/>
    </sheetView>
  </sheetViews>
  <sheetFormatPr defaultRowHeight="18" x14ac:dyDescent="0.45"/>
  <cols>
    <col min="1" max="1" width="18.09765625" style="24" bestFit="1" customWidth="1"/>
    <col min="2" max="2" width="88.3984375" style="24" bestFit="1" customWidth="1"/>
  </cols>
  <sheetData>
    <row r="1" spans="1:2" x14ac:dyDescent="0.45">
      <c r="A1" s="23" t="s">
        <v>49</v>
      </c>
      <c r="B1" s="23" t="s">
        <v>50</v>
      </c>
    </row>
    <row r="2" spans="1:2" ht="10.8" customHeight="1" x14ac:dyDescent="0.45">
      <c r="A2" s="37"/>
      <c r="B2" s="23"/>
    </row>
    <row r="3" spans="1:2" x14ac:dyDescent="0.45">
      <c r="A3" s="37" t="s">
        <v>161</v>
      </c>
      <c r="B3" s="23"/>
    </row>
    <row r="4" spans="1:2" x14ac:dyDescent="0.45">
      <c r="A4" s="23" t="s">
        <v>80</v>
      </c>
      <c r="B4" s="23" t="s">
        <v>81</v>
      </c>
    </row>
    <row r="5" spans="1:2" x14ac:dyDescent="0.45">
      <c r="A5" s="23" t="s">
        <v>82</v>
      </c>
      <c r="B5" s="23" t="s">
        <v>83</v>
      </c>
    </row>
    <row r="6" spans="1:2" x14ac:dyDescent="0.45">
      <c r="A6" s="23" t="s">
        <v>85</v>
      </c>
      <c r="B6" s="23" t="s">
        <v>86</v>
      </c>
    </row>
    <row r="7" spans="1:2" x14ac:dyDescent="0.45">
      <c r="A7" s="23" t="s">
        <v>87</v>
      </c>
      <c r="B7" s="23" t="s">
        <v>88</v>
      </c>
    </row>
    <row r="8" spans="1:2" x14ac:dyDescent="0.45">
      <c r="A8" s="23" t="s">
        <v>106</v>
      </c>
      <c r="B8" s="23" t="s">
        <v>107</v>
      </c>
    </row>
    <row r="9" spans="1:2" x14ac:dyDescent="0.45">
      <c r="A9" s="23" t="s">
        <v>104</v>
      </c>
      <c r="B9" s="23" t="s">
        <v>108</v>
      </c>
    </row>
    <row r="10" spans="1:2" x14ac:dyDescent="0.45">
      <c r="A10" s="23" t="s">
        <v>105</v>
      </c>
      <c r="B10" s="23" t="s">
        <v>109</v>
      </c>
    </row>
    <row r="11" spans="1:2" x14ac:dyDescent="0.45">
      <c r="A11" s="23" t="s">
        <v>110</v>
      </c>
      <c r="B11" s="23" t="s">
        <v>111</v>
      </c>
    </row>
    <row r="12" spans="1:2" x14ac:dyDescent="0.45">
      <c r="A12" s="23" t="s">
        <v>102</v>
      </c>
      <c r="B12" s="23" t="s">
        <v>112</v>
      </c>
    </row>
    <row r="13" spans="1:2" x14ac:dyDescent="0.45">
      <c r="A13" s="23" t="s">
        <v>103</v>
      </c>
      <c r="B13" s="42" t="s">
        <v>162</v>
      </c>
    </row>
    <row r="14" spans="1:2" x14ac:dyDescent="0.45">
      <c r="A14" s="42" t="s">
        <v>163</v>
      </c>
      <c r="B14" s="42" t="s">
        <v>164</v>
      </c>
    </row>
    <row r="15" spans="1:2" x14ac:dyDescent="0.45">
      <c r="A15" s="67" t="s">
        <v>189</v>
      </c>
      <c r="B15" s="23"/>
    </row>
    <row r="16" spans="1:2" x14ac:dyDescent="0.45">
      <c r="A16" s="24" t="s">
        <v>51</v>
      </c>
      <c r="B16" s="24" t="s">
        <v>52</v>
      </c>
    </row>
    <row r="17" spans="1:2" x14ac:dyDescent="0.45">
      <c r="A17" s="24" t="s">
        <v>53</v>
      </c>
      <c r="B17" s="24" t="s">
        <v>52</v>
      </c>
    </row>
    <row r="18" spans="1:2" x14ac:dyDescent="0.45">
      <c r="A18" s="24" t="s">
        <v>54</v>
      </c>
      <c r="B18" s="24" t="s">
        <v>52</v>
      </c>
    </row>
    <row r="19" spans="1:2" x14ac:dyDescent="0.45">
      <c r="A19" s="24" t="s">
        <v>55</v>
      </c>
      <c r="B19" s="24" t="s">
        <v>56</v>
      </c>
    </row>
    <row r="20" spans="1:2" x14ac:dyDescent="0.45">
      <c r="A20" s="24" t="s">
        <v>57</v>
      </c>
      <c r="B20" s="24" t="s">
        <v>56</v>
      </c>
    </row>
    <row r="21" spans="1:2" x14ac:dyDescent="0.45">
      <c r="A21" s="24" t="s">
        <v>58</v>
      </c>
      <c r="B21" s="24" t="s">
        <v>56</v>
      </c>
    </row>
    <row r="22" spans="1:2" x14ac:dyDescent="0.45">
      <c r="A22" s="24" t="s">
        <v>59</v>
      </c>
      <c r="B22" s="24" t="s">
        <v>60</v>
      </c>
    </row>
    <row r="23" spans="1:2" x14ac:dyDescent="0.45">
      <c r="A23" s="24" t="s">
        <v>61</v>
      </c>
      <c r="B23" s="24" t="s">
        <v>60</v>
      </c>
    </row>
    <row r="24" spans="1:2" x14ac:dyDescent="0.45">
      <c r="A24" s="24" t="s">
        <v>62</v>
      </c>
      <c r="B24" s="24" t="s">
        <v>60</v>
      </c>
    </row>
    <row r="25" spans="1:2" x14ac:dyDescent="0.45">
      <c r="A25" s="24" t="s">
        <v>63</v>
      </c>
      <c r="B25" s="24" t="s">
        <v>64</v>
      </c>
    </row>
    <row r="26" spans="1:2" x14ac:dyDescent="0.45">
      <c r="A26" s="24" t="s">
        <v>65</v>
      </c>
      <c r="B26" s="24" t="s">
        <v>64</v>
      </c>
    </row>
    <row r="27" spans="1:2" x14ac:dyDescent="0.45">
      <c r="A27" s="24" t="s">
        <v>66</v>
      </c>
      <c r="B27" s="24" t="s">
        <v>64</v>
      </c>
    </row>
    <row r="28" spans="1:2" x14ac:dyDescent="0.45">
      <c r="A28" s="24" t="s">
        <v>67</v>
      </c>
      <c r="B28" s="24" t="s">
        <v>68</v>
      </c>
    </row>
    <row r="29" spans="1:2" x14ac:dyDescent="0.45">
      <c r="A29" s="24" t="s">
        <v>69</v>
      </c>
      <c r="B29" s="24" t="s">
        <v>68</v>
      </c>
    </row>
    <row r="30" spans="1:2" x14ac:dyDescent="0.45">
      <c r="A30" s="24" t="s">
        <v>70</v>
      </c>
      <c r="B30" s="24" t="s">
        <v>68</v>
      </c>
    </row>
    <row r="31" spans="1:2" x14ac:dyDescent="0.45">
      <c r="A31" s="24" t="s">
        <v>71</v>
      </c>
      <c r="B31" s="24" t="s">
        <v>72</v>
      </c>
    </row>
    <row r="32" spans="1:2" x14ac:dyDescent="0.45">
      <c r="A32" s="24" t="s">
        <v>73</v>
      </c>
      <c r="B32" s="24" t="s">
        <v>72</v>
      </c>
    </row>
    <row r="33" spans="1:2" x14ac:dyDescent="0.45">
      <c r="A33" s="24" t="s">
        <v>74</v>
      </c>
      <c r="B33" s="24" t="s">
        <v>72</v>
      </c>
    </row>
    <row r="34" spans="1:2" x14ac:dyDescent="0.45">
      <c r="A34" s="24" t="s">
        <v>75</v>
      </c>
      <c r="B34" s="24" t="s">
        <v>76</v>
      </c>
    </row>
    <row r="35" spans="1:2" x14ac:dyDescent="0.45">
      <c r="A35" s="24" t="s">
        <v>77</v>
      </c>
      <c r="B35" s="24" t="s">
        <v>78</v>
      </c>
    </row>
    <row r="36" spans="1:2" x14ac:dyDescent="0.45">
      <c r="A36" s="24" t="s">
        <v>113</v>
      </c>
      <c r="B36" s="24" t="s">
        <v>52</v>
      </c>
    </row>
    <row r="37" spans="1:2" x14ac:dyDescent="0.45">
      <c r="A37" s="24" t="s">
        <v>114</v>
      </c>
      <c r="B37" s="24" t="s">
        <v>52</v>
      </c>
    </row>
    <row r="38" spans="1:2" x14ac:dyDescent="0.45">
      <c r="A38" s="24" t="s">
        <v>115</v>
      </c>
      <c r="B38" s="24" t="s">
        <v>52</v>
      </c>
    </row>
    <row r="39" spans="1:2" x14ac:dyDescent="0.45">
      <c r="A39" s="24" t="s">
        <v>116</v>
      </c>
      <c r="B39" s="24" t="s">
        <v>56</v>
      </c>
    </row>
    <row r="40" spans="1:2" x14ac:dyDescent="0.45">
      <c r="A40" s="24" t="s">
        <v>117</v>
      </c>
      <c r="B40" s="24" t="s">
        <v>56</v>
      </c>
    </row>
    <row r="41" spans="1:2" x14ac:dyDescent="0.45">
      <c r="A41" s="24" t="s">
        <v>118</v>
      </c>
      <c r="B41" s="24" t="s">
        <v>56</v>
      </c>
    </row>
    <row r="42" spans="1:2" x14ac:dyDescent="0.45">
      <c r="A42" s="24" t="s">
        <v>119</v>
      </c>
      <c r="B42" s="24" t="s">
        <v>137</v>
      </c>
    </row>
    <row r="43" spans="1:2" x14ac:dyDescent="0.45">
      <c r="A43" s="24" t="s">
        <v>120</v>
      </c>
      <c r="B43" s="24" t="s">
        <v>137</v>
      </c>
    </row>
    <row r="44" spans="1:2" x14ac:dyDescent="0.45">
      <c r="A44" s="24" t="s">
        <v>121</v>
      </c>
      <c r="B44" s="24" t="s">
        <v>137</v>
      </c>
    </row>
    <row r="45" spans="1:2" x14ac:dyDescent="0.45">
      <c r="A45" s="24" t="s">
        <v>122</v>
      </c>
      <c r="B45" s="24" t="s">
        <v>60</v>
      </c>
    </row>
    <row r="46" spans="1:2" x14ac:dyDescent="0.45">
      <c r="A46" s="24" t="s">
        <v>123</v>
      </c>
      <c r="B46" s="24" t="s">
        <v>60</v>
      </c>
    </row>
    <row r="47" spans="1:2" x14ac:dyDescent="0.45">
      <c r="A47" s="24" t="s">
        <v>124</v>
      </c>
      <c r="B47" s="24" t="s">
        <v>60</v>
      </c>
    </row>
    <row r="48" spans="1:2" x14ac:dyDescent="0.45">
      <c r="A48" s="24" t="s">
        <v>125</v>
      </c>
      <c r="B48" s="24" t="s">
        <v>64</v>
      </c>
    </row>
    <row r="49" spans="1:2" x14ac:dyDescent="0.45">
      <c r="A49" s="24" t="s">
        <v>126</v>
      </c>
      <c r="B49" s="24" t="s">
        <v>64</v>
      </c>
    </row>
    <row r="50" spans="1:2" x14ac:dyDescent="0.45">
      <c r="A50" s="24" t="s">
        <v>127</v>
      </c>
      <c r="B50" s="24" t="s">
        <v>64</v>
      </c>
    </row>
    <row r="51" spans="1:2" x14ac:dyDescent="0.45">
      <c r="A51" s="24" t="s">
        <v>128</v>
      </c>
      <c r="B51" s="24" t="s">
        <v>68</v>
      </c>
    </row>
    <row r="52" spans="1:2" x14ac:dyDescent="0.45">
      <c r="A52" s="24" t="s">
        <v>129</v>
      </c>
      <c r="B52" s="24" t="s">
        <v>68</v>
      </c>
    </row>
    <row r="53" spans="1:2" x14ac:dyDescent="0.45">
      <c r="A53" s="24" t="s">
        <v>130</v>
      </c>
      <c r="B53" s="24" t="s">
        <v>68</v>
      </c>
    </row>
    <row r="54" spans="1:2" x14ac:dyDescent="0.45">
      <c r="A54" s="24" t="s">
        <v>131</v>
      </c>
      <c r="B54" s="24" t="s">
        <v>138</v>
      </c>
    </row>
    <row r="55" spans="1:2" x14ac:dyDescent="0.45">
      <c r="A55" s="24" t="s">
        <v>132</v>
      </c>
      <c r="B55" s="24" t="s">
        <v>138</v>
      </c>
    </row>
    <row r="56" spans="1:2" x14ac:dyDescent="0.45">
      <c r="A56" s="24" t="s">
        <v>133</v>
      </c>
      <c r="B56" s="24" t="s">
        <v>138</v>
      </c>
    </row>
    <row r="57" spans="1:2" x14ac:dyDescent="0.45">
      <c r="A57" s="24" t="s">
        <v>134</v>
      </c>
      <c r="B57" s="24" t="s">
        <v>72</v>
      </c>
    </row>
    <row r="58" spans="1:2" x14ac:dyDescent="0.45">
      <c r="A58" s="24" t="s">
        <v>135</v>
      </c>
      <c r="B58" s="24" t="s">
        <v>72</v>
      </c>
    </row>
    <row r="59" spans="1:2" x14ac:dyDescent="0.45">
      <c r="A59" s="24" t="s">
        <v>136</v>
      </c>
      <c r="B59" s="24" t="s">
        <v>72</v>
      </c>
    </row>
    <row r="60" spans="1:2" x14ac:dyDescent="0.45">
      <c r="A60" s="24" t="s">
        <v>139</v>
      </c>
      <c r="B60" s="24" t="s">
        <v>140</v>
      </c>
    </row>
    <row r="61" spans="1:2" x14ac:dyDescent="0.45">
      <c r="A61" s="24" t="s">
        <v>141</v>
      </c>
      <c r="B61" s="24" t="s">
        <v>145</v>
      </c>
    </row>
    <row r="62" spans="1:2" x14ac:dyDescent="0.45">
      <c r="A62" s="24" t="s">
        <v>142</v>
      </c>
      <c r="B62" s="24" t="s">
        <v>146</v>
      </c>
    </row>
    <row r="63" spans="1:2" x14ac:dyDescent="0.45">
      <c r="A63" s="24" t="s">
        <v>143</v>
      </c>
      <c r="B63" s="24" t="s">
        <v>147</v>
      </c>
    </row>
    <row r="64" spans="1:2" x14ac:dyDescent="0.45">
      <c r="A64" s="24" t="s">
        <v>144</v>
      </c>
      <c r="B64" s="24" t="s">
        <v>148</v>
      </c>
    </row>
    <row r="65" spans="1:2" x14ac:dyDescent="0.45">
      <c r="A65" s="24" t="s">
        <v>149</v>
      </c>
      <c r="B65" s="24" t="s">
        <v>150</v>
      </c>
    </row>
    <row r="66" spans="1:2" x14ac:dyDescent="0.45">
      <c r="A66" s="24" t="s">
        <v>151</v>
      </c>
      <c r="B66" s="38" t="s">
        <v>156</v>
      </c>
    </row>
    <row r="67" spans="1:2" x14ac:dyDescent="0.45">
      <c r="A67" s="24" t="s">
        <v>152</v>
      </c>
      <c r="B67" s="38" t="s">
        <v>157</v>
      </c>
    </row>
    <row r="68" spans="1:2" x14ac:dyDescent="0.45">
      <c r="A68" s="24" t="s">
        <v>153</v>
      </c>
      <c r="B68" s="38" t="s">
        <v>158</v>
      </c>
    </row>
    <row r="69" spans="1:2" x14ac:dyDescent="0.45">
      <c r="A69" s="24" t="s">
        <v>154</v>
      </c>
      <c r="B69" s="38" t="s">
        <v>159</v>
      </c>
    </row>
    <row r="70" spans="1:2" x14ac:dyDescent="0.45">
      <c r="A70" s="24" t="s">
        <v>155</v>
      </c>
      <c r="B70" s="38" t="s">
        <v>160</v>
      </c>
    </row>
  </sheetData>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はじめに</vt:lpstr>
      <vt:lpstr>申請</vt:lpstr>
      <vt:lpstr>入力例（装置本体の初期化時）</vt:lpstr>
      <vt:lpstr>入力例（装置本体の交換時）</vt:lpstr>
      <vt:lpstr>入力例（容量削減機能ライセンスキー）</vt:lpstr>
      <vt:lpstr>データ</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iStorageVシリーズ ライセンス再発行申請書</dc:title>
  <dc:creator/>
  <cp:lastModifiedBy/>
  <dcterms:created xsi:type="dcterms:W3CDTF">2006-09-16T00:00:00Z</dcterms:created>
  <dcterms:modified xsi:type="dcterms:W3CDTF">2025-01-17T01:16:23Z</dcterms:modified>
</cp:coreProperties>
</file>